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Изм.декабрь\Решение СД (декабрь с изменениями)\"/>
    </mc:Choice>
  </mc:AlternateContent>
  <bookViews>
    <workbookView xWindow="120" yWindow="120" windowWidth="15480" windowHeight="8895"/>
  </bookViews>
  <sheets>
    <sheet name="Прил.5(10)" sheetId="1" r:id="rId1"/>
  </sheets>
  <calcPr calcId="162913"/>
</workbook>
</file>

<file path=xl/calcChain.xml><?xml version="1.0" encoding="utf-8"?>
<calcChain xmlns="http://schemas.openxmlformats.org/spreadsheetml/2006/main">
  <c r="G97" i="1" l="1"/>
  <c r="F388" i="1" l="1"/>
  <c r="F185" i="1" l="1"/>
  <c r="H402" i="1" l="1"/>
  <c r="G402" i="1"/>
  <c r="F402" i="1"/>
  <c r="F360" i="1"/>
  <c r="F143" i="1" l="1"/>
  <c r="F142" i="1" s="1"/>
  <c r="F105" i="1"/>
  <c r="H108" i="1"/>
  <c r="G108" i="1"/>
  <c r="F108" i="1"/>
  <c r="G31" i="1" l="1"/>
  <c r="H31" i="1"/>
  <c r="F31" i="1"/>
  <c r="G235" i="1" l="1"/>
  <c r="H235" i="1"/>
  <c r="F235" i="1"/>
  <c r="H120" i="1" l="1"/>
  <c r="H117" i="1" s="1"/>
  <c r="G120" i="1"/>
  <c r="F120" i="1"/>
  <c r="H118" i="1"/>
  <c r="G118" i="1"/>
  <c r="F118" i="1"/>
  <c r="H62" i="1"/>
  <c r="G62" i="1"/>
  <c r="F62" i="1"/>
  <c r="G117" i="1" l="1"/>
  <c r="F117" i="1"/>
  <c r="G58" i="1"/>
  <c r="H58" i="1"/>
  <c r="F58" i="1"/>
  <c r="G103" i="1" l="1"/>
  <c r="H103" i="1" l="1"/>
  <c r="F103" i="1"/>
  <c r="H105" i="1"/>
  <c r="G105" i="1"/>
  <c r="F110" i="1" l="1"/>
  <c r="F102" i="1" s="1"/>
  <c r="G95" i="1" l="1"/>
  <c r="H95" i="1"/>
  <c r="F95" i="1"/>
  <c r="F133" i="1" l="1"/>
  <c r="F135" i="1"/>
  <c r="G135" i="1"/>
  <c r="H135" i="1"/>
  <c r="H50" i="1" l="1"/>
  <c r="H49" i="1" s="1"/>
  <c r="G50" i="1"/>
  <c r="G49" i="1" s="1"/>
  <c r="F50" i="1"/>
  <c r="F49" i="1" s="1"/>
  <c r="F48" i="1" l="1"/>
  <c r="F47" i="1" s="1"/>
  <c r="H48" i="1"/>
  <c r="H47" i="1" s="1"/>
  <c r="G48" i="1"/>
  <c r="G47" i="1" s="1"/>
  <c r="F492" i="1" l="1"/>
  <c r="F394" i="1"/>
  <c r="G394" i="1"/>
  <c r="H396" i="1" l="1"/>
  <c r="G396" i="1"/>
  <c r="F396" i="1"/>
  <c r="H279" i="1" l="1"/>
  <c r="G279" i="1"/>
  <c r="F279" i="1"/>
  <c r="H277" i="1"/>
  <c r="G277" i="1"/>
  <c r="F277" i="1"/>
  <c r="G276" i="1" l="1"/>
  <c r="H276" i="1"/>
  <c r="F276" i="1"/>
  <c r="G192" i="1"/>
  <c r="G191" i="1" s="1"/>
  <c r="H192" i="1"/>
  <c r="H191" i="1" s="1"/>
  <c r="F192" i="1"/>
  <c r="F191" i="1" s="1"/>
  <c r="G373" i="1" l="1"/>
  <c r="H373" i="1"/>
  <c r="F373" i="1"/>
  <c r="H153" i="1" l="1"/>
  <c r="G153" i="1"/>
  <c r="F153" i="1"/>
  <c r="H151" i="1"/>
  <c r="G151" i="1"/>
  <c r="F151" i="1"/>
  <c r="F150" i="1" l="1"/>
  <c r="F149" i="1" s="1"/>
  <c r="F148" i="1" s="1"/>
  <c r="F147" i="1" s="1"/>
  <c r="F146" i="1" s="1"/>
  <c r="G150" i="1"/>
  <c r="G149" i="1" s="1"/>
  <c r="G148" i="1" s="1"/>
  <c r="G147" i="1" s="1"/>
  <c r="G146" i="1" s="1"/>
  <c r="H150" i="1"/>
  <c r="H149" i="1" s="1"/>
  <c r="H148" i="1" s="1"/>
  <c r="H147" i="1" s="1"/>
  <c r="H146" i="1" s="1"/>
  <c r="H197" i="1"/>
  <c r="G197" i="1"/>
  <c r="F197" i="1"/>
  <c r="H170" i="1"/>
  <c r="H169" i="1" s="1"/>
  <c r="H168" i="1" s="1"/>
  <c r="G170" i="1"/>
  <c r="G169" i="1" s="1"/>
  <c r="G168" i="1" s="1"/>
  <c r="F170" i="1"/>
  <c r="F169" i="1" s="1"/>
  <c r="F168" i="1" s="1"/>
  <c r="G492" i="1" l="1"/>
  <c r="H492" i="1"/>
  <c r="F300" i="1" l="1"/>
  <c r="G300" i="1"/>
  <c r="F269" i="1" l="1"/>
  <c r="H269" i="1"/>
  <c r="G269" i="1"/>
  <c r="F137" i="1" l="1"/>
  <c r="F132" i="1" s="1"/>
  <c r="F364" i="1" l="1"/>
  <c r="G439" i="1" l="1"/>
  <c r="H439" i="1"/>
  <c r="F439" i="1"/>
  <c r="G72" i="1" l="1"/>
  <c r="H72" i="1"/>
  <c r="F72" i="1"/>
  <c r="F73" i="1"/>
  <c r="F79" i="1" l="1"/>
  <c r="H143" i="1" l="1"/>
  <c r="H142" i="1" s="1"/>
  <c r="H141" i="1" s="1"/>
  <c r="G143" i="1" l="1"/>
  <c r="G142" i="1" s="1"/>
  <c r="G141" i="1" s="1"/>
  <c r="F141" i="1"/>
  <c r="H327" i="1" l="1"/>
  <c r="G327" i="1"/>
  <c r="F327" i="1"/>
  <c r="G487" i="1" l="1"/>
  <c r="H487" i="1"/>
  <c r="F454" i="1"/>
  <c r="G454" i="1"/>
  <c r="H454" i="1"/>
  <c r="H259" i="1" l="1"/>
  <c r="G259" i="1"/>
  <c r="F259" i="1"/>
  <c r="H244" i="1"/>
  <c r="G244" i="1"/>
  <c r="F244" i="1"/>
  <c r="H243" i="1"/>
  <c r="G243" i="1"/>
  <c r="F243" i="1"/>
  <c r="H242" i="1"/>
  <c r="H241" i="1" s="1"/>
  <c r="H240" i="1" s="1"/>
  <c r="G242" i="1"/>
  <c r="G241" i="1" s="1"/>
  <c r="G240" i="1" s="1"/>
  <c r="F242" i="1"/>
  <c r="F241" i="1" s="1"/>
  <c r="F240" i="1" s="1"/>
  <c r="G195" i="1" l="1"/>
  <c r="H195" i="1"/>
  <c r="F195" i="1"/>
  <c r="G400" i="1" l="1"/>
  <c r="H400" i="1"/>
  <c r="F400" i="1"/>
  <c r="H383" i="1"/>
  <c r="G383" i="1"/>
  <c r="F383" i="1"/>
  <c r="H388" i="1" l="1"/>
  <c r="G388" i="1"/>
  <c r="H318" i="1" l="1"/>
  <c r="G318" i="1"/>
  <c r="F318" i="1"/>
  <c r="H282" i="1"/>
  <c r="H281" i="1" s="1"/>
  <c r="H275" i="1" s="1"/>
  <c r="G282" i="1"/>
  <c r="G281" i="1" s="1"/>
  <c r="G275" i="1" s="1"/>
  <c r="F282" i="1"/>
  <c r="F281" i="1" s="1"/>
  <c r="F275" i="1" s="1"/>
  <c r="H115" i="1" l="1"/>
  <c r="G115" i="1"/>
  <c r="F115" i="1"/>
  <c r="H113" i="1"/>
  <c r="G113" i="1"/>
  <c r="F113" i="1"/>
  <c r="F112" i="1" l="1"/>
  <c r="F101" i="1" s="1"/>
  <c r="G112" i="1"/>
  <c r="H112" i="1"/>
  <c r="G529" i="1"/>
  <c r="G528" i="1" s="1"/>
  <c r="G527" i="1" s="1"/>
  <c r="G526" i="1" s="1"/>
  <c r="G525" i="1" s="1"/>
  <c r="G524" i="1" s="1"/>
  <c r="H529" i="1"/>
  <c r="H528" i="1" s="1"/>
  <c r="H527" i="1" s="1"/>
  <c r="H526" i="1" s="1"/>
  <c r="H525" i="1" s="1"/>
  <c r="H524" i="1" s="1"/>
  <c r="F529" i="1"/>
  <c r="F528" i="1" s="1"/>
  <c r="F527" i="1" s="1"/>
  <c r="F526" i="1" s="1"/>
  <c r="F525" i="1" s="1"/>
  <c r="F524" i="1" s="1"/>
  <c r="G166" i="1" l="1"/>
  <c r="G165" i="1" s="1"/>
  <c r="G164" i="1" s="1"/>
  <c r="G163" i="1" s="1"/>
  <c r="H166" i="1"/>
  <c r="H165" i="1" s="1"/>
  <c r="H164" i="1" s="1"/>
  <c r="H163" i="1" s="1"/>
  <c r="F166" i="1"/>
  <c r="F165" i="1" s="1"/>
  <c r="F164" i="1" s="1"/>
  <c r="F163" i="1" s="1"/>
  <c r="F162" i="1" s="1"/>
  <c r="G73" i="1" l="1"/>
  <c r="H73" i="1"/>
  <c r="H71" i="1" l="1"/>
  <c r="F71" i="1"/>
  <c r="G71" i="1"/>
  <c r="G26" i="1"/>
  <c r="H26" i="1"/>
  <c r="F26" i="1"/>
  <c r="F428" i="1" l="1"/>
  <c r="H267" i="1" l="1"/>
  <c r="G267" i="1"/>
  <c r="F267" i="1"/>
  <c r="G437" i="1"/>
  <c r="H437" i="1"/>
  <c r="F437" i="1"/>
  <c r="H428" i="1" l="1"/>
  <c r="G428" i="1"/>
  <c r="H97" i="1" l="1"/>
  <c r="F97" i="1"/>
  <c r="G55" i="1" l="1"/>
  <c r="G54" i="1" s="1"/>
  <c r="H55" i="1"/>
  <c r="H54" i="1" s="1"/>
  <c r="F55" i="1"/>
  <c r="F54" i="1" s="1"/>
  <c r="H314" i="1"/>
  <c r="H313" i="1" s="1"/>
  <c r="G314" i="1"/>
  <c r="G313" i="1" s="1"/>
  <c r="F314" i="1"/>
  <c r="F313" i="1" s="1"/>
  <c r="H311" i="1"/>
  <c r="H310" i="1" s="1"/>
  <c r="G311" i="1"/>
  <c r="G310" i="1" s="1"/>
  <c r="F311" i="1"/>
  <c r="F310" i="1" s="1"/>
  <c r="G178" i="1"/>
  <c r="H178" i="1"/>
  <c r="F178" i="1" l="1"/>
  <c r="H206" i="1" l="1"/>
  <c r="G206" i="1"/>
  <c r="F206" i="1"/>
  <c r="H110" i="1" l="1"/>
  <c r="H102" i="1" s="1"/>
  <c r="H101" i="1" s="1"/>
  <c r="G110" i="1"/>
  <c r="G102" i="1" s="1"/>
  <c r="G101" i="1" s="1"/>
  <c r="H93" i="1" l="1"/>
  <c r="H92" i="1" s="1"/>
  <c r="G93" i="1"/>
  <c r="G92" i="1" s="1"/>
  <c r="F93" i="1"/>
  <c r="F92" i="1" s="1"/>
  <c r="H140" i="1" l="1"/>
  <c r="H139" i="1" s="1"/>
  <c r="G140" i="1"/>
  <c r="G139" i="1" s="1"/>
  <c r="F140" i="1"/>
  <c r="F139" i="1" s="1"/>
  <c r="H466" i="1" l="1"/>
  <c r="H465" i="1" s="1"/>
  <c r="H464" i="1" s="1"/>
  <c r="H463" i="1" s="1"/>
  <c r="G466" i="1"/>
  <c r="G465" i="1" s="1"/>
  <c r="G464" i="1" s="1"/>
  <c r="G463" i="1" s="1"/>
  <c r="F466" i="1"/>
  <c r="F465" i="1" s="1"/>
  <c r="F464" i="1" s="1"/>
  <c r="F463" i="1" s="1"/>
  <c r="H409" i="1" l="1"/>
  <c r="G409" i="1"/>
  <c r="F409" i="1"/>
  <c r="H407" i="1" l="1"/>
  <c r="G407" i="1"/>
  <c r="F407" i="1"/>
  <c r="H381" i="1"/>
  <c r="G381" i="1"/>
  <c r="F381" i="1"/>
  <c r="F487" i="1" l="1"/>
  <c r="H360" i="1" l="1"/>
  <c r="G360" i="1"/>
  <c r="G452" i="1" l="1"/>
  <c r="H452" i="1"/>
  <c r="F452" i="1"/>
  <c r="H334" i="1" l="1"/>
  <c r="H330" i="1" s="1"/>
  <c r="G334" i="1"/>
  <c r="G330" i="1" s="1"/>
  <c r="F334" i="1"/>
  <c r="F330" i="1" s="1"/>
  <c r="H332" i="1"/>
  <c r="G332" i="1"/>
  <c r="F332" i="1"/>
  <c r="H287" i="1"/>
  <c r="H286" i="1" s="1"/>
  <c r="G287" i="1"/>
  <c r="G286" i="1" s="1"/>
  <c r="F287" i="1"/>
  <c r="F286" i="1" s="1"/>
  <c r="H285" i="1"/>
  <c r="G285" i="1"/>
  <c r="F285" i="1"/>
  <c r="G331" i="1" l="1"/>
  <c r="H331" i="1"/>
  <c r="F331" i="1"/>
  <c r="G15" i="1"/>
  <c r="G14" i="1" s="1"/>
  <c r="G13" i="1" s="1"/>
  <c r="G12" i="1" s="1"/>
  <c r="G11" i="1" s="1"/>
  <c r="H15" i="1"/>
  <c r="H14" i="1" s="1"/>
  <c r="H13" i="1" s="1"/>
  <c r="H12" i="1" s="1"/>
  <c r="H11" i="1" s="1"/>
  <c r="F15" i="1"/>
  <c r="F14" i="1" s="1"/>
  <c r="F13" i="1" s="1"/>
  <c r="F12" i="1" s="1"/>
  <c r="F11" i="1" s="1"/>
  <c r="G411" i="1" l="1"/>
  <c r="H411" i="1"/>
  <c r="H30" i="1" l="1"/>
  <c r="H29" i="1" s="1"/>
  <c r="G30" i="1"/>
  <c r="G29" i="1" s="1"/>
  <c r="F30" i="1"/>
  <c r="F29" i="1" s="1"/>
  <c r="G460" i="1" l="1"/>
  <c r="H460" i="1"/>
  <c r="H126" i="1" l="1"/>
  <c r="H125" i="1" s="1"/>
  <c r="G126" i="1"/>
  <c r="G125" i="1" s="1"/>
  <c r="F126" i="1"/>
  <c r="F125" i="1" s="1"/>
  <c r="F124" i="1" l="1"/>
  <c r="F123" i="1" s="1"/>
  <c r="F122" i="1" s="1"/>
  <c r="H124" i="1"/>
  <c r="H123" i="1" s="1"/>
  <c r="H122" i="1" s="1"/>
  <c r="G124" i="1"/>
  <c r="G123" i="1" s="1"/>
  <c r="G122" i="1" s="1"/>
  <c r="F320" i="1" l="1"/>
  <c r="H320" i="1" l="1"/>
  <c r="G320" i="1"/>
  <c r="H199" i="1" l="1"/>
  <c r="G199" i="1"/>
  <c r="F199" i="1"/>
  <c r="F194" i="1" s="1"/>
  <c r="F190" i="1" s="1"/>
  <c r="G194" i="1" l="1"/>
  <c r="G190" i="1" s="1"/>
  <c r="G189" i="1" s="1"/>
  <c r="G188" i="1" s="1"/>
  <c r="H194" i="1"/>
  <c r="H190" i="1" s="1"/>
  <c r="H189" i="1" s="1"/>
  <c r="H188" i="1" s="1"/>
  <c r="F189" i="1"/>
  <c r="F188" i="1" l="1"/>
  <c r="H322" i="1"/>
  <c r="H317" i="1" s="1"/>
  <c r="G322" i="1"/>
  <c r="G317" i="1" s="1"/>
  <c r="F322" i="1"/>
  <c r="F317" i="1" s="1"/>
  <c r="H302" i="1"/>
  <c r="G302" i="1"/>
  <c r="F302" i="1"/>
  <c r="G392" i="1" l="1"/>
  <c r="H443" i="1" l="1"/>
  <c r="G443" i="1"/>
  <c r="F443" i="1"/>
  <c r="H392" i="1" l="1"/>
  <c r="F392" i="1"/>
  <c r="F430" i="1" l="1"/>
  <c r="H432" i="1" l="1"/>
  <c r="G432" i="1"/>
  <c r="F432" i="1"/>
  <c r="F427" i="1" s="1"/>
  <c r="F273" i="1"/>
  <c r="H273" i="1"/>
  <c r="G273" i="1"/>
  <c r="G250" i="1"/>
  <c r="H250" i="1"/>
  <c r="F250" i="1"/>
  <c r="F249" i="1" s="1"/>
  <c r="F426" i="1" l="1"/>
  <c r="H137" i="1"/>
  <c r="H132" i="1" s="1"/>
  <c r="G137" i="1"/>
  <c r="G132" i="1" s="1"/>
  <c r="H325" i="1"/>
  <c r="H324" i="1" s="1"/>
  <c r="G325" i="1"/>
  <c r="G324" i="1" s="1"/>
  <c r="F325" i="1"/>
  <c r="F324" i="1" s="1"/>
  <c r="F316" i="1" s="1"/>
  <c r="G502" i="1"/>
  <c r="G501" i="1" s="1"/>
  <c r="G500" i="1" s="1"/>
  <c r="G499" i="1" s="1"/>
  <c r="H502" i="1"/>
  <c r="H501" i="1" s="1"/>
  <c r="H500" i="1" s="1"/>
  <c r="H499" i="1" s="1"/>
  <c r="F502" i="1"/>
  <c r="H522" i="1"/>
  <c r="H521" i="1" s="1"/>
  <c r="H520" i="1" s="1"/>
  <c r="H519" i="1" s="1"/>
  <c r="G522" i="1"/>
  <c r="G521" i="1" s="1"/>
  <c r="G520" i="1" s="1"/>
  <c r="G519" i="1" s="1"/>
  <c r="F522" i="1"/>
  <c r="F521" i="1" s="1"/>
  <c r="F520" i="1" s="1"/>
  <c r="F519" i="1" s="1"/>
  <c r="H231" i="1"/>
  <c r="G231" i="1"/>
  <c r="F231" i="1"/>
  <c r="F131" i="1" l="1"/>
  <c r="F130" i="1" s="1"/>
  <c r="F129" i="1" s="1"/>
  <c r="F128" i="1" s="1"/>
  <c r="H131" i="1"/>
  <c r="H130" i="1" s="1"/>
  <c r="H129" i="1" s="1"/>
  <c r="H128" i="1" s="1"/>
  <c r="G131" i="1"/>
  <c r="G130" i="1" s="1"/>
  <c r="G129" i="1" s="1"/>
  <c r="G128" i="1" s="1"/>
  <c r="G100" i="1"/>
  <c r="F100" i="1"/>
  <c r="F99" i="1" s="1"/>
  <c r="G316" i="1"/>
  <c r="H316" i="1"/>
  <c r="H39" i="1"/>
  <c r="H38" i="1" s="1"/>
  <c r="H37" i="1" s="1"/>
  <c r="G39" i="1"/>
  <c r="G38" i="1" s="1"/>
  <c r="G37" i="1" s="1"/>
  <c r="F39" i="1"/>
  <c r="F38" i="1" s="1"/>
  <c r="F37" i="1" s="1"/>
  <c r="G36" i="1" l="1"/>
  <c r="G35" i="1" s="1"/>
  <c r="F36" i="1"/>
  <c r="F35" i="1" s="1"/>
  <c r="H36" i="1"/>
  <c r="H35" i="1" s="1"/>
  <c r="F516" i="1"/>
  <c r="G413" i="1" l="1"/>
  <c r="G406" i="1" s="1"/>
  <c r="H413" i="1"/>
  <c r="H406" i="1" s="1"/>
  <c r="F413" i="1"/>
  <c r="F448" i="1" l="1"/>
  <c r="F501" i="1" l="1"/>
  <c r="F500" i="1" s="1"/>
  <c r="F499" i="1" s="1"/>
  <c r="H404" i="1" l="1"/>
  <c r="G404" i="1"/>
  <c r="F404" i="1"/>
  <c r="G358" i="1" l="1"/>
  <c r="H358" i="1"/>
  <c r="F458" i="1" l="1"/>
  <c r="H550" i="1" l="1"/>
  <c r="H549" i="1" s="1"/>
  <c r="H548" i="1" s="1"/>
  <c r="H547" i="1" s="1"/>
  <c r="H546" i="1" s="1"/>
  <c r="H545" i="1" s="1"/>
  <c r="G550" i="1"/>
  <c r="G549" i="1" s="1"/>
  <c r="G548" i="1" s="1"/>
  <c r="G547" i="1" s="1"/>
  <c r="G546" i="1" s="1"/>
  <c r="G545" i="1" s="1"/>
  <c r="H542" i="1"/>
  <c r="H541" i="1" s="1"/>
  <c r="G542" i="1"/>
  <c r="G541" i="1" s="1"/>
  <c r="H537" i="1"/>
  <c r="H536" i="1" s="1"/>
  <c r="G537" i="1"/>
  <c r="G535" i="1" s="1"/>
  <c r="H516" i="1"/>
  <c r="H515" i="1" s="1"/>
  <c r="G516" i="1"/>
  <c r="G515" i="1" s="1"/>
  <c r="H510" i="1"/>
  <c r="H509" i="1" s="1"/>
  <c r="H508" i="1" s="1"/>
  <c r="H507" i="1" s="1"/>
  <c r="H506" i="1" s="1"/>
  <c r="G510" i="1"/>
  <c r="G509" i="1" s="1"/>
  <c r="G508" i="1" s="1"/>
  <c r="G507" i="1" s="1"/>
  <c r="G506" i="1" s="1"/>
  <c r="H496" i="1"/>
  <c r="G496" i="1"/>
  <c r="H491" i="1"/>
  <c r="G491" i="1"/>
  <c r="H486" i="1"/>
  <c r="H485" i="1" s="1"/>
  <c r="G486" i="1"/>
  <c r="G485" i="1" s="1"/>
  <c r="H481" i="1"/>
  <c r="H480" i="1" s="1"/>
  <c r="G481" i="1"/>
  <c r="G480" i="1" s="1"/>
  <c r="H478" i="1"/>
  <c r="H477" i="1" s="1"/>
  <c r="G478" i="1"/>
  <c r="G477" i="1" s="1"/>
  <c r="H475" i="1"/>
  <c r="H474" i="1" s="1"/>
  <c r="G475" i="1"/>
  <c r="G474" i="1" s="1"/>
  <c r="H471" i="1"/>
  <c r="H470" i="1" s="1"/>
  <c r="H469" i="1" s="1"/>
  <c r="G471" i="1"/>
  <c r="G470" i="1" s="1"/>
  <c r="G469" i="1" s="1"/>
  <c r="H458" i="1"/>
  <c r="G458" i="1"/>
  <c r="H422" i="1"/>
  <c r="H421" i="1" s="1"/>
  <c r="H420" i="1" s="1"/>
  <c r="G422" i="1"/>
  <c r="G421" i="1" s="1"/>
  <c r="G420" i="1" s="1"/>
  <c r="H418" i="1"/>
  <c r="H417" i="1" s="1"/>
  <c r="G418" i="1"/>
  <c r="G417" i="1" s="1"/>
  <c r="H448" i="1"/>
  <c r="H447" i="1" s="1"/>
  <c r="H446" i="1" s="1"/>
  <c r="G448" i="1"/>
  <c r="G447" i="1" s="1"/>
  <c r="G446" i="1" s="1"/>
  <c r="H430" i="1"/>
  <c r="H427" i="1" s="1"/>
  <c r="G430" i="1"/>
  <c r="G427" i="1" s="1"/>
  <c r="H398" i="1"/>
  <c r="G398" i="1"/>
  <c r="H385" i="1"/>
  <c r="H380" i="1" s="1"/>
  <c r="G385" i="1"/>
  <c r="G380" i="1" s="1"/>
  <c r="H390" i="1"/>
  <c r="G390" i="1"/>
  <c r="G387" i="1" s="1"/>
  <c r="H394" i="1"/>
  <c r="H375" i="1"/>
  <c r="H372" i="1" s="1"/>
  <c r="H371" i="1" s="1"/>
  <c r="G375" i="1"/>
  <c r="G372" i="1" s="1"/>
  <c r="G371" i="1" s="1"/>
  <c r="H369" i="1"/>
  <c r="G369" i="1"/>
  <c r="H362" i="1"/>
  <c r="H357" i="1" s="1"/>
  <c r="G362" i="1"/>
  <c r="G357" i="1" s="1"/>
  <c r="H349" i="1"/>
  <c r="G349" i="1"/>
  <c r="H346" i="1"/>
  <c r="H345" i="1" s="1"/>
  <c r="G346" i="1"/>
  <c r="G345" i="1" s="1"/>
  <c r="H340" i="1"/>
  <c r="H336" i="1" s="1"/>
  <c r="H329" i="1" s="1"/>
  <c r="G340" i="1"/>
  <c r="G336" i="1" s="1"/>
  <c r="G329" i="1" s="1"/>
  <c r="H338" i="1"/>
  <c r="G338" i="1"/>
  <c r="H308" i="1"/>
  <c r="H307" i="1" s="1"/>
  <c r="G308" i="1"/>
  <c r="G307" i="1" s="1"/>
  <c r="H305" i="1"/>
  <c r="H304" i="1" s="1"/>
  <c r="G305" i="1"/>
  <c r="G304" i="1" s="1"/>
  <c r="H300" i="1"/>
  <c r="H298" i="1"/>
  <c r="G298" i="1"/>
  <c r="H291" i="1"/>
  <c r="H290" i="1" s="1"/>
  <c r="G291" i="1"/>
  <c r="G290" i="1" s="1"/>
  <c r="H289" i="1"/>
  <c r="H284" i="1" s="1"/>
  <c r="G289" i="1"/>
  <c r="G284" i="1" s="1"/>
  <c r="H271" i="1"/>
  <c r="H266" i="1" s="1"/>
  <c r="G271" i="1"/>
  <c r="G266" i="1" s="1"/>
  <c r="H185" i="1"/>
  <c r="H184" i="1" s="1"/>
  <c r="H183" i="1" s="1"/>
  <c r="G185" i="1"/>
  <c r="G184" i="1" s="1"/>
  <c r="G183" i="1" s="1"/>
  <c r="H441" i="1"/>
  <c r="H436" i="1" s="1"/>
  <c r="G441" i="1"/>
  <c r="G436" i="1" s="1"/>
  <c r="H257" i="1"/>
  <c r="H256" i="1" s="1"/>
  <c r="H255" i="1" s="1"/>
  <c r="G257" i="1"/>
  <c r="G256" i="1" s="1"/>
  <c r="G255" i="1" s="1"/>
  <c r="H249" i="1"/>
  <c r="G249" i="1"/>
  <c r="H248" i="1"/>
  <c r="H247" i="1" s="1"/>
  <c r="H246" i="1" s="1"/>
  <c r="H239" i="1" s="1"/>
  <c r="H233" i="1"/>
  <c r="G234" i="1"/>
  <c r="H229" i="1"/>
  <c r="G229" i="1"/>
  <c r="H220" i="1"/>
  <c r="H219" i="1" s="1"/>
  <c r="H218" i="1" s="1"/>
  <c r="H217" i="1" s="1"/>
  <c r="G220" i="1"/>
  <c r="G219" i="1" s="1"/>
  <c r="G218" i="1" s="1"/>
  <c r="G217" i="1" s="1"/>
  <c r="H215" i="1"/>
  <c r="H214" i="1" s="1"/>
  <c r="H213" i="1" s="1"/>
  <c r="G215" i="1"/>
  <c r="G214" i="1" s="1"/>
  <c r="G213" i="1" s="1"/>
  <c r="H208" i="1"/>
  <c r="H205" i="1" s="1"/>
  <c r="H204" i="1" s="1"/>
  <c r="G208" i="1"/>
  <c r="G205" i="1" s="1"/>
  <c r="G204" i="1" s="1"/>
  <c r="G203" i="1" s="1"/>
  <c r="H176" i="1"/>
  <c r="H175" i="1" s="1"/>
  <c r="H174" i="1" s="1"/>
  <c r="G176" i="1"/>
  <c r="G175" i="1" s="1"/>
  <c r="G174" i="1" s="1"/>
  <c r="H160" i="1"/>
  <c r="H159" i="1" s="1"/>
  <c r="G160" i="1"/>
  <c r="G159" i="1" s="1"/>
  <c r="H86" i="1"/>
  <c r="H85" i="1" s="1"/>
  <c r="G86" i="1"/>
  <c r="G85" i="1" s="1"/>
  <c r="H79" i="1"/>
  <c r="H77" i="1" s="1"/>
  <c r="H76" i="1" s="1"/>
  <c r="H75" i="1" s="1"/>
  <c r="G79" i="1"/>
  <c r="G78" i="1" s="1"/>
  <c r="H70" i="1"/>
  <c r="H69" i="1" s="1"/>
  <c r="H66" i="1"/>
  <c r="H65" i="1" s="1"/>
  <c r="H64" i="1" s="1"/>
  <c r="G66" i="1"/>
  <c r="G65" i="1" s="1"/>
  <c r="G64" i="1" s="1"/>
  <c r="H44" i="1"/>
  <c r="H43" i="1" s="1"/>
  <c r="G44" i="1"/>
  <c r="G43" i="1" s="1"/>
  <c r="H42" i="1"/>
  <c r="G42" i="1"/>
  <c r="H21" i="1"/>
  <c r="H19" i="1" s="1"/>
  <c r="H18" i="1" s="1"/>
  <c r="G21" i="1"/>
  <c r="G20" i="1" s="1"/>
  <c r="H24" i="1"/>
  <c r="H23" i="1" s="1"/>
  <c r="G25" i="1"/>
  <c r="G212" i="1" l="1"/>
  <c r="G211" i="1" s="1"/>
  <c r="H212" i="1"/>
  <c r="H387" i="1"/>
  <c r="H379" i="1" s="1"/>
  <c r="H378" i="1" s="1"/>
  <c r="H473" i="1"/>
  <c r="H468" i="1" s="1"/>
  <c r="G451" i="1"/>
  <c r="G450" i="1" s="1"/>
  <c r="G457" i="1"/>
  <c r="G456" i="1" s="1"/>
  <c r="H451" i="1"/>
  <c r="H450" i="1" s="1"/>
  <c r="H457" i="1"/>
  <c r="H456" i="1" s="1"/>
  <c r="G536" i="1"/>
  <c r="H535" i="1"/>
  <c r="G540" i="1"/>
  <c r="G534" i="1" s="1"/>
  <c r="H540" i="1"/>
  <c r="G337" i="1"/>
  <c r="G344" i="1"/>
  <c r="G343" i="1" s="1"/>
  <c r="G342" i="1" s="1"/>
  <c r="G490" i="1"/>
  <c r="G484" i="1" s="1"/>
  <c r="G483" i="1" s="1"/>
  <c r="G514" i="1"/>
  <c r="G513" i="1" s="1"/>
  <c r="H337" i="1"/>
  <c r="H344" i="1"/>
  <c r="H343" i="1" s="1"/>
  <c r="H342" i="1" s="1"/>
  <c r="H490" i="1"/>
  <c r="H484" i="1" s="1"/>
  <c r="H483" i="1" s="1"/>
  <c r="H514" i="1"/>
  <c r="H513" i="1" s="1"/>
  <c r="G53" i="1"/>
  <c r="G52" i="1" s="1"/>
  <c r="G46" i="1" s="1"/>
  <c r="H53" i="1"/>
  <c r="H52" i="1" s="1"/>
  <c r="H46" i="1" s="1"/>
  <c r="H254" i="1"/>
  <c r="H253" i="1" s="1"/>
  <c r="H252" i="1" s="1"/>
  <c r="G426" i="1"/>
  <c r="G425" i="1" s="1"/>
  <c r="H426" i="1"/>
  <c r="H425" i="1" s="1"/>
  <c r="G228" i="1"/>
  <c r="G227" i="1" s="1"/>
  <c r="H228" i="1"/>
  <c r="H227" i="1" s="1"/>
  <c r="H226" i="1" s="1"/>
  <c r="H182" i="1"/>
  <c r="G182" i="1"/>
  <c r="H297" i="1"/>
  <c r="H296" i="1" s="1"/>
  <c r="H295" i="1" s="1"/>
  <c r="H294" i="1" s="1"/>
  <c r="G297" i="1"/>
  <c r="G296" i="1" s="1"/>
  <c r="G295" i="1" s="1"/>
  <c r="G294" i="1" s="1"/>
  <c r="G416" i="1"/>
  <c r="G415" i="1" s="1"/>
  <c r="H416" i="1"/>
  <c r="H415" i="1" s="1"/>
  <c r="H368" i="1"/>
  <c r="H367" i="1" s="1"/>
  <c r="H366" i="1" s="1"/>
  <c r="G368" i="1"/>
  <c r="G367" i="1" s="1"/>
  <c r="G366" i="1" s="1"/>
  <c r="G265" i="1"/>
  <c r="G264" i="1" s="1"/>
  <c r="G263" i="1" s="1"/>
  <c r="G262" i="1" s="1"/>
  <c r="H265" i="1"/>
  <c r="H264" i="1" s="1"/>
  <c r="H263" i="1" s="1"/>
  <c r="H262" i="1" s="1"/>
  <c r="H100" i="1"/>
  <c r="H99" i="1" s="1"/>
  <c r="G99" i="1"/>
  <c r="H234" i="1"/>
  <c r="G210" i="1"/>
  <c r="G41" i="1"/>
  <c r="H41" i="1"/>
  <c r="H84" i="1"/>
  <c r="H83" i="1" s="1"/>
  <c r="H203" i="1"/>
  <c r="G473" i="1"/>
  <c r="G468" i="1" s="1"/>
  <c r="G435" i="1"/>
  <c r="G434" i="1" s="1"/>
  <c r="H435" i="1"/>
  <c r="H434" i="1" s="1"/>
  <c r="G70" i="1"/>
  <c r="G69" i="1" s="1"/>
  <c r="G158" i="1"/>
  <c r="G157" i="1" s="1"/>
  <c r="G156" i="1" s="1"/>
  <c r="H158" i="1"/>
  <c r="H157" i="1" s="1"/>
  <c r="H156" i="1" s="1"/>
  <c r="F91" i="1"/>
  <c r="F90" i="1" s="1"/>
  <c r="H91" i="1"/>
  <c r="H90" i="1" s="1"/>
  <c r="G91" i="1"/>
  <c r="G90" i="1" s="1"/>
  <c r="H78" i="1"/>
  <c r="H356" i="1"/>
  <c r="H355" i="1" s="1"/>
  <c r="G356" i="1"/>
  <c r="G355" i="1" s="1"/>
  <c r="G173" i="1"/>
  <c r="G172" i="1" s="1"/>
  <c r="H173" i="1"/>
  <c r="H172" i="1" s="1"/>
  <c r="G233" i="1"/>
  <c r="G248" i="1"/>
  <c r="G247" i="1" s="1"/>
  <c r="G246" i="1" s="1"/>
  <c r="G239" i="1" s="1"/>
  <c r="G254" i="1"/>
  <c r="G253" i="1" s="1"/>
  <c r="G252" i="1" s="1"/>
  <c r="G24" i="1"/>
  <c r="G23" i="1" s="1"/>
  <c r="H25" i="1"/>
  <c r="G19" i="1"/>
  <c r="G18" i="1" s="1"/>
  <c r="G84" i="1"/>
  <c r="G83" i="1" s="1"/>
  <c r="G77" i="1"/>
  <c r="G76" i="1" s="1"/>
  <c r="G75" i="1" s="1"/>
  <c r="H20" i="1"/>
  <c r="F66" i="1"/>
  <c r="F65" i="1" s="1"/>
  <c r="F64" i="1" s="1"/>
  <c r="F510" i="1"/>
  <c r="F509" i="1" s="1"/>
  <c r="F508" i="1" s="1"/>
  <c r="F507" i="1" s="1"/>
  <c r="F506" i="1" s="1"/>
  <c r="H211" i="1" l="1"/>
  <c r="H210" i="1" s="1"/>
  <c r="H82" i="1"/>
  <c r="H68" i="1" s="1"/>
  <c r="G226" i="1"/>
  <c r="H534" i="1"/>
  <c r="G379" i="1"/>
  <c r="G378" i="1" s="1"/>
  <c r="H445" i="1"/>
  <c r="H424" i="1" s="1"/>
  <c r="G445" i="1"/>
  <c r="G424" i="1" s="1"/>
  <c r="G462" i="1"/>
  <c r="H462" i="1"/>
  <c r="G512" i="1"/>
  <c r="G505" i="1" s="1"/>
  <c r="H512" i="1"/>
  <c r="H505" i="1" s="1"/>
  <c r="G533" i="1"/>
  <c r="G532" i="1" s="1"/>
  <c r="G531" i="1" s="1"/>
  <c r="G181" i="1"/>
  <c r="G180" i="1" s="1"/>
  <c r="H162" i="1"/>
  <c r="H155" i="1" s="1"/>
  <c r="G162" i="1"/>
  <c r="G155" i="1" s="1"/>
  <c r="G82" i="1"/>
  <c r="G68" i="1" s="1"/>
  <c r="H377" i="1"/>
  <c r="G354" i="1"/>
  <c r="H354" i="1"/>
  <c r="G202" i="1"/>
  <c r="G201" i="1"/>
  <c r="H202" i="1"/>
  <c r="H201" i="1"/>
  <c r="H181" i="1"/>
  <c r="H180" i="1" s="1"/>
  <c r="H293" i="1"/>
  <c r="H261" i="1" s="1"/>
  <c r="G293" i="1"/>
  <c r="G261" i="1" s="1"/>
  <c r="H89" i="1"/>
  <c r="H88" i="1" s="1"/>
  <c r="G89" i="1"/>
  <c r="G88" i="1" s="1"/>
  <c r="H17" i="1"/>
  <c r="H10" i="1" s="1"/>
  <c r="H225" i="1"/>
  <c r="H224" i="1" s="1"/>
  <c r="H223" i="1" s="1"/>
  <c r="F515" i="1"/>
  <c r="H9" i="1" l="1"/>
  <c r="H533" i="1"/>
  <c r="H532" i="1" s="1"/>
  <c r="H531" i="1" s="1"/>
  <c r="G377" i="1"/>
  <c r="G225" i="1"/>
  <c r="G17" i="1"/>
  <c r="G10" i="1" s="1"/>
  <c r="G9" i="1" s="1"/>
  <c r="H353" i="1"/>
  <c r="G353" i="1" l="1"/>
  <c r="G352" i="1" s="1"/>
  <c r="H352" i="1"/>
  <c r="G224" i="1"/>
  <c r="G223" i="1" s="1"/>
  <c r="F21" i="1"/>
  <c r="F20" i="1" s="1"/>
  <c r="F425" i="1"/>
  <c r="F411" i="1"/>
  <c r="F406" i="1" s="1"/>
  <c r="F229" i="1"/>
  <c r="F362" i="1"/>
  <c r="H8" i="1" l="1"/>
  <c r="G8" i="1"/>
  <c r="F228" i="1"/>
  <c r="F227" i="1" s="1"/>
  <c r="F86" i="1"/>
  <c r="F84" i="1" l="1"/>
  <c r="F83" i="1" s="1"/>
  <c r="F85" i="1"/>
  <c r="F82" i="1" l="1"/>
  <c r="F257" i="1"/>
  <c r="F256" i="1" s="1"/>
  <c r="F255" i="1" s="1"/>
  <c r="F254" i="1" l="1"/>
  <c r="F253" i="1" s="1"/>
  <c r="F252" i="1" s="1"/>
  <c r="F447" i="1"/>
  <c r="F446" i="1" s="1"/>
  <c r="F308" i="1"/>
  <c r="F307" i="1" s="1"/>
  <c r="F451" i="1" l="1"/>
  <c r="F77" i="1" l="1"/>
  <c r="F76" i="1" s="1"/>
  <c r="F78" i="1"/>
  <c r="F208" i="1"/>
  <c r="F205" i="1" s="1"/>
  <c r="F204" i="1" l="1"/>
  <c r="F203" i="1" s="1"/>
  <c r="F201" i="1" s="1"/>
  <c r="F75" i="1"/>
  <c r="F202" i="1" l="1"/>
  <c r="F248" i="1"/>
  <c r="F247" i="1" s="1"/>
  <c r="F246" i="1" s="1"/>
  <c r="F239" i="1" s="1"/>
  <c r="F89" i="1" l="1"/>
  <c r="F88" i="1" s="1"/>
  <c r="F450" i="1" l="1"/>
  <c r="F340" i="1"/>
  <c r="F336" i="1" s="1"/>
  <c r="F329" i="1" s="1"/>
  <c r="F176" i="1" l="1"/>
  <c r="F175" i="1" s="1"/>
  <c r="F174" i="1" s="1"/>
  <c r="F173" i="1" l="1"/>
  <c r="F24" i="1"/>
  <c r="F25" i="1"/>
  <c r="F537" i="1"/>
  <c r="F172" i="1" l="1"/>
  <c r="F535" i="1"/>
  <c r="F536" i="1"/>
  <c r="F220" i="1"/>
  <c r="F219" i="1" s="1"/>
  <c r="F218" i="1" s="1"/>
  <c r="F217" i="1" s="1"/>
  <c r="F215" i="1"/>
  <c r="F214" i="1" s="1"/>
  <c r="F213" i="1" s="1"/>
  <c r="F212" i="1" l="1"/>
  <c r="F211" i="1" s="1"/>
  <c r="F550" i="1"/>
  <c r="F305" i="1"/>
  <c r="F304" i="1" s="1"/>
  <c r="F298" i="1"/>
  <c r="F297" i="1" s="1"/>
  <c r="F271" i="1"/>
  <c r="F266" i="1" s="1"/>
  <c r="F184" i="1"/>
  <c r="F183" i="1" s="1"/>
  <c r="F460" i="1"/>
  <c r="F457" i="1" s="1"/>
  <c r="F456" i="1" s="1"/>
  <c r="F445" i="1" s="1"/>
  <c r="F441" i="1"/>
  <c r="F436" i="1" s="1"/>
  <c r="F435" i="1" l="1"/>
  <c r="F434" i="1" s="1"/>
  <c r="F296" i="1"/>
  <c r="F265" i="1"/>
  <c r="F264" i="1" s="1"/>
  <c r="F182" i="1"/>
  <c r="F549" i="1"/>
  <c r="F548" i="1" s="1"/>
  <c r="F547" i="1" s="1"/>
  <c r="F546" i="1" s="1"/>
  <c r="F545" i="1" s="1"/>
  <c r="F349" i="1"/>
  <c r="F210" i="1"/>
  <c r="F346" i="1"/>
  <c r="F345" i="1" s="1"/>
  <c r="F291" i="1"/>
  <c r="F290" i="1" s="1"/>
  <c r="F289" i="1"/>
  <c r="F284" i="1" s="1"/>
  <c r="F338" i="1"/>
  <c r="F337" i="1" s="1"/>
  <c r="F263" i="1" l="1"/>
  <c r="F262" i="1" s="1"/>
  <c r="F424" i="1"/>
  <c r="F295" i="1"/>
  <c r="F294" i="1" s="1"/>
  <c r="F344" i="1"/>
  <c r="F343" i="1" s="1"/>
  <c r="F181" i="1"/>
  <c r="F180" i="1" s="1"/>
  <c r="F342" i="1" l="1"/>
  <c r="F293" i="1" s="1"/>
  <c r="F261" i="1" s="1"/>
  <c r="F422" i="1"/>
  <c r="F375" i="1"/>
  <c r="F418" i="1"/>
  <c r="F417" i="1" s="1"/>
  <c r="F369" i="1"/>
  <c r="F160" i="1"/>
  <c r="F19" i="1"/>
  <c r="F18" i="1" s="1"/>
  <c r="F372" i="1" l="1"/>
  <c r="F371" i="1" s="1"/>
  <c r="F416" i="1"/>
  <c r="F368" i="1"/>
  <c r="F367" i="1" s="1"/>
  <c r="F421" i="1"/>
  <c r="F420" i="1" s="1"/>
  <c r="F158" i="1"/>
  <c r="F157" i="1" s="1"/>
  <c r="F156" i="1" s="1"/>
  <c r="F159" i="1"/>
  <c r="F70" i="1"/>
  <c r="F42" i="1"/>
  <c r="F44" i="1"/>
  <c r="F43" i="1" s="1"/>
  <c r="F542" i="1"/>
  <c r="F541" i="1" s="1"/>
  <c r="F366" i="1" l="1"/>
  <c r="F69" i="1"/>
  <c r="F68" i="1" s="1"/>
  <c r="F415" i="1"/>
  <c r="F53" i="1"/>
  <c r="F23" i="1"/>
  <c r="F233" i="1"/>
  <c r="F226" i="1" s="1"/>
  <c r="F234" i="1"/>
  <c r="F41" i="1"/>
  <c r="F155" i="1"/>
  <c r="F540" i="1"/>
  <c r="F534" i="1" s="1"/>
  <c r="F514" i="1"/>
  <c r="F513" i="1" s="1"/>
  <c r="F512" i="1" s="1"/>
  <c r="F481" i="1"/>
  <c r="F480" i="1" s="1"/>
  <c r="F478" i="1"/>
  <c r="F477" i="1" s="1"/>
  <c r="F475" i="1"/>
  <c r="F474" i="1" s="1"/>
  <c r="F471" i="1"/>
  <c r="F491" i="1"/>
  <c r="F398" i="1"/>
  <c r="F385" i="1"/>
  <c r="F380" i="1" s="1"/>
  <c r="F358" i="1"/>
  <c r="F357" i="1" s="1"/>
  <c r="F390" i="1"/>
  <c r="F387" i="1" s="1"/>
  <c r="F505" i="1" l="1"/>
  <c r="F356" i="1"/>
  <c r="F473" i="1"/>
  <c r="F470" i="1"/>
  <c r="F469" i="1" s="1"/>
  <c r="F52" i="1"/>
  <c r="F46" i="1" s="1"/>
  <c r="F17" i="1"/>
  <c r="F486" i="1"/>
  <c r="F533" i="1"/>
  <c r="F496" i="1"/>
  <c r="F490" i="1" s="1"/>
  <c r="F225" i="1" l="1"/>
  <c r="F224" i="1" s="1"/>
  <c r="F223" i="1" s="1"/>
  <c r="F379" i="1"/>
  <c r="F10" i="1"/>
  <c r="F9" i="1" s="1"/>
  <c r="F468" i="1"/>
  <c r="F462" i="1" s="1"/>
  <c r="F485" i="1"/>
  <c r="F484" i="1" s="1"/>
  <c r="F483" i="1" s="1"/>
  <c r="F532" i="1"/>
  <c r="F531" i="1" s="1"/>
  <c r="F355" i="1"/>
  <c r="F354" i="1" s="1"/>
  <c r="F378" i="1" l="1"/>
  <c r="F377" i="1" s="1"/>
  <c r="F353" i="1" l="1"/>
  <c r="F352" i="1" l="1"/>
  <c r="F8" i="1" l="1"/>
</calcChain>
</file>

<file path=xl/sharedStrings.xml><?xml version="1.0" encoding="utf-8"?>
<sst xmlns="http://schemas.openxmlformats.org/spreadsheetml/2006/main" count="1608" uniqueCount="551">
  <si>
    <t>ППП</t>
  </si>
  <si>
    <t>РП</t>
  </si>
  <si>
    <t>КЦСР</t>
  </si>
  <si>
    <t>КВР</t>
  </si>
  <si>
    <t>Наименование</t>
  </si>
  <si>
    <t>АДМИНИСТРАЦИЯ СТАРИЦКОГО РАЙОНА ТВЕРСКОЙ ОБЛАСТИ</t>
  </si>
  <si>
    <t>СОБРАНИЕ ДЕПУТАТОВ СТАРИЦКОГО РАЙОНА ТВЕРСКОЙ ОБЛАСТИ</t>
  </si>
  <si>
    <t>ОТДЕЛ КУЛЬТУРЫ АДМИНИСТРАЦИИ СТАРИЦКОГО РАЙОНА ТВЕРСКОЙ ОБЛАСТИ</t>
  </si>
  <si>
    <t>ОТДЕЛ ОБРАЗОВАНИЯ АДМИНИСТРАЦИИ СТАРИЦКОГО РАЙОНА ТВЕРСКОЙ ОБЛАСТИ</t>
  </si>
  <si>
    <t>ФИНАНСОВЫЙ ОТДЕЛ АДМИНИСТРАЦИИ СТАРИЦКОГО РАЙОНА ТВЕРСКОЙ ОБЛАСТИ</t>
  </si>
  <si>
    <t>ВСЕГО</t>
  </si>
  <si>
    <t>0100</t>
  </si>
  <si>
    <t>0104</t>
  </si>
  <si>
    <t>Общегосударственные вопросы</t>
  </si>
  <si>
    <t>0700</t>
  </si>
  <si>
    <t>ОБРАЗОВАНИЕ</t>
  </si>
  <si>
    <t>0701</t>
  </si>
  <si>
    <t>Дошкольное образование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</si>
  <si>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</si>
  <si>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"Модернизация дошкольного и общего образования как института социального развития"</t>
  </si>
  <si>
    <t>0702</t>
  </si>
  <si>
    <t>Общее образование</t>
  </si>
  <si>
    <t>Организация отдыха детей в каникулярное время</t>
  </si>
  <si>
    <t>0709</t>
  </si>
  <si>
    <t>Другие вопросы в области образования</t>
  </si>
  <si>
    <t>Обеспечивающая программа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</si>
  <si>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</si>
  <si>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1003</t>
  </si>
  <si>
    <t>Социальная политика</t>
  </si>
  <si>
    <t>0707</t>
  </si>
  <si>
    <t>Проведение мероприятий,  направленных на формирование позитивного отношения молодежи к военной службе и направленных на духовно-нравственное и патриотическое воспитание молодежи</t>
  </si>
  <si>
    <t>1004</t>
  </si>
  <si>
    <t>Охрана семьи и детства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</si>
  <si>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</si>
  <si>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0105</t>
  </si>
  <si>
    <t>Судебная система</t>
  </si>
  <si>
    <t>Обеспечивающая подпрограмма</t>
  </si>
  <si>
    <t>0300</t>
  </si>
  <si>
    <t>Национальная безопасность и правоохранительная деятельность</t>
  </si>
  <si>
    <t>0304</t>
  </si>
  <si>
    <t>0113</t>
  </si>
  <si>
    <t>Пенсионное обеспечение</t>
  </si>
  <si>
    <t>1001</t>
  </si>
  <si>
    <t>Социальное обеспечение и иные выплаты населению</t>
  </si>
  <si>
    <t>Социальное обеспечение населения</t>
  </si>
  <si>
    <t>Организация социально-значимых мероприятий, акций на территории Старицкого района</t>
  </si>
  <si>
    <t>0103</t>
  </si>
  <si>
    <t>0106</t>
  </si>
  <si>
    <t>0111</t>
  </si>
  <si>
    <t>Резервные фонды</t>
  </si>
  <si>
    <t>Иные бюджетные ассигнования</t>
  </si>
  <si>
    <t>Органы юстиции</t>
  </si>
  <si>
    <t>Другие общегосударственные вопросы</t>
  </si>
  <si>
    <t>0804</t>
  </si>
  <si>
    <t>Другие вопросы в области культуры, кинематографии</t>
  </si>
  <si>
    <t>0801</t>
  </si>
  <si>
    <t>1000</t>
  </si>
  <si>
    <t>0400</t>
  </si>
  <si>
    <t>НАЦИОНАЛЬНАЯ ЭКОНОМИКА</t>
  </si>
  <si>
    <t>0408</t>
  </si>
  <si>
    <t>Транспорт</t>
  </si>
  <si>
    <t>Подпрограмма " Развитие транспортного комплекса и дорожного хозяйства Старицкого района"</t>
  </si>
  <si>
    <t>0409</t>
  </si>
  <si>
    <t>Дорожное хозяйство (дорожные фонды)</t>
  </si>
  <si>
    <t>Подпрограмма "Модернизация дополнительного образования"</t>
  </si>
  <si>
    <t>0412</t>
  </si>
  <si>
    <t>Другие вопросы в области национальной экономики</t>
  </si>
  <si>
    <t>Подпрограмма" Управление  муниципальным имуществом и земельными ресурсами МО "Старицкий район" Тверской области</t>
  </si>
  <si>
    <t xml:space="preserve"> Межевание земельных участков</t>
  </si>
  <si>
    <t>ЖИЛИЩНО - КОММУНАЛЬНОЕ ХОЗЯЙСТВО</t>
  </si>
  <si>
    <t>0500</t>
  </si>
  <si>
    <t>Подпрограмма "Социальная поддержка населения и организация социально-значимых мероприятий на территории Старицкого района"</t>
  </si>
  <si>
    <t>1204</t>
  </si>
  <si>
    <t>Другие вопросы в области средств массовой информации</t>
  </si>
  <si>
    <t xml:space="preserve">Подпрограмма «Развитие детско-юношеского спорта в системе УДОД.   Подготовка спортивного резерва, развитие спорта высших достижений» </t>
  </si>
  <si>
    <t xml:space="preserve"> Предоставление дополнительного образования спортивной направленности детям в ДЮСШ.</t>
  </si>
  <si>
    <t>600</t>
  </si>
  <si>
    <t>1100</t>
  </si>
  <si>
    <t>ФИЗИЧЕСКАЯ КУЛЬТУРА И СПОРТ</t>
  </si>
  <si>
    <t>1101</t>
  </si>
  <si>
    <t xml:space="preserve">Физическая культура </t>
  </si>
  <si>
    <t>Подпрограмма «Массовая физкультурно-оздоровительная    и спортивная работа»</t>
  </si>
  <si>
    <t>Подпрограмма "Сохранение и развитие культурного потенциала Старицкого района"</t>
  </si>
  <si>
    <t>0800</t>
  </si>
  <si>
    <t>КУЛЬТУРА, КИНЕМАТОГРАФИЯ</t>
  </si>
  <si>
    <t>Культура</t>
  </si>
  <si>
    <t>Подпрограмма  "Укрепление позиций  малого и среднего предпринимательства на территории Старицкого района"</t>
  </si>
  <si>
    <t>1400</t>
  </si>
  <si>
    <t>Межбюджетные трансферты общего характера бюджетам субъектов Российской Федерации и бюджетам муниципальных образований</t>
  </si>
  <si>
    <t>Подпрограмма" Обеспечение сбалансированности и устойчивости консолидированного бюджета Старицкого района Тверской области"</t>
  </si>
  <si>
    <t>Межбюджетные трансферты</t>
  </si>
  <si>
    <t>1200</t>
  </si>
  <si>
    <t>Средства массовой информации</t>
  </si>
  <si>
    <t>Подпрограмма "Повышение безопасности дорожного движения на территории муниципального образования "Старицкий район" Тверской области"</t>
  </si>
  <si>
    <t>Предоставление субсидий бюджетным, автономным учреждениям и иным некоммерческим организациям</t>
  </si>
  <si>
    <t>Резервный фонд администрации Старицкого района Тверской области</t>
  </si>
  <si>
    <t>Организация и проведение районных и участие в областных мероприятиях, направленных на формирование гражданского становления и здорового образа жизни молодого поколения</t>
  </si>
  <si>
    <t>Выплата пенсий за выслугу лет лицам, ранее находящихся на муниципальной службе и замещающих муниципальные должности Старицкого района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</si>
  <si>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</si>
  <si>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</si>
  <si>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Подпрограмма "Эффективное выполнение Администрацией Старицкого района муниципальных функций и государственных полномочий"</t>
  </si>
  <si>
    <t xml:space="preserve">Библиотечное обслуживание населения муниципальными бюджетными учреждениями культуры </t>
  </si>
  <si>
    <t>Приобретение материальных запасов для подготовки муниципальных учреждений культуры к отопительному сезону</t>
  </si>
  <si>
    <t>Подпрограмма "Повышение пожарной безопасности в Старицком районе"</t>
  </si>
  <si>
    <t>Подпрограмма "Повышении пожарной безопасности в Старицком районе"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</si>
  <si>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образований" </t>
  </si>
  <si>
    <t>Подпрограмма "Профилактика безнадзорности и правонарушений несовершеннолетних на территории Старицкого района Тверской области"</t>
  </si>
  <si>
    <t>Предоставление субсидий  бюджетным, автономным учреждениям и иным некоммерческим организациям</t>
  </si>
  <si>
    <t>Подпрограмма "Защита населения и территорий Старицкого района от чрезвычайных ситуаций природного и техногенного характера"</t>
  </si>
  <si>
    <t>Подпрограмма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"Старицкий район"</t>
  </si>
  <si>
    <t>Предоставление услуг казенным учреждением муниципальным учреждениям образования Старицкого района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</si>
  <si>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общего, среднего, вечернего образования</t>
  </si>
  <si>
    <t>Приобретение материальных запасов для подготовки муниципальных учреждений общего и среднего образования Старицкого района к отопительному сезону</t>
  </si>
  <si>
    <t>Собрание депутатов Старицкого района</t>
  </si>
  <si>
    <t>Контрольно-счётная палата Старицкого района</t>
  </si>
  <si>
    <t>Расходы на обеспечение деятельности представительного органа местного самоуправления Старицкого района, органов местного самоуправления Старицкого района Тверской области</t>
  </si>
  <si>
    <t xml:space="preserve"> Содержание и ремонт  автомобильных дорог общего пользования местного  местного значения и сооружений на них, нацеленное на обеспечение их проезжаемости и безопасности</t>
  </si>
  <si>
    <t>Обслуживание систем пожарной сигнализации в  административном здании администрации Старицкого района</t>
  </si>
  <si>
    <t>Предоставление дополнительного образования в области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</si>
  <si>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</si>
  <si>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Подпрограмма "Социальная поддержка населения и организация социально-значимых мероприятий на территории Старицкого района" </t>
  </si>
  <si>
    <t>Подпрограмма "Совершенствование организации осуществления бюджетного процесса в Старицком районе Тверской области"</t>
  </si>
  <si>
    <t>Проведение конкурса профессионального мастерства среди работников учреждений культуры Старицкого района</t>
  </si>
  <si>
    <t>Расходы на осуществление отдельных полномочий поселений согласно заключенных соглашений</t>
  </si>
  <si>
    <t>Проведение мероприятий направленных на профилактику детского дорожно-транспортного травматизма "Безопасное колесо" в муниципальных учреждениях дополнительного образования Старицкого района</t>
  </si>
  <si>
    <t>0501</t>
  </si>
  <si>
    <t>Жилищное хозяйство</t>
  </si>
  <si>
    <t>Организация проведения капитального ремонта общедомового имущества в многоквартирных домах</t>
  </si>
  <si>
    <t>0314</t>
  </si>
  <si>
    <t>Другие вопросы в области национальной безопасности и правоохранительной деятельности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</si>
  <si>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на территории Старицкого района Тверской области"</t>
  </si>
  <si>
    <t>Изготовление и распространение тематической информационной и методической литературы</t>
  </si>
  <si>
    <t xml:space="preserve">Содержание единой дежурно-диспетчерской службы </t>
  </si>
  <si>
    <t>1403</t>
  </si>
  <si>
    <t>Прочие межбюджетные трансферты общего характера</t>
  </si>
  <si>
    <t>Субсидии на поддержку редакций районных газет</t>
  </si>
  <si>
    <t>Принятие мер по точечной балансировке бюджетов поселений Старицкого района через механизм предоставления иных межбюджетных трансфертов в целях обеспечения сбалансированности местных бюджетов</t>
  </si>
  <si>
    <t xml:space="preserve">Расходы не включённые в муниципальные программы </t>
  </si>
  <si>
    <t>0800000000</t>
  </si>
  <si>
    <t>0810000000</t>
  </si>
  <si>
    <t>0890000000</t>
  </si>
  <si>
    <t>0500000000</t>
  </si>
  <si>
    <t>0530000000</t>
  </si>
  <si>
    <t>9900000000</t>
  </si>
  <si>
    <t>0540000000</t>
  </si>
  <si>
    <t>0520000000</t>
  </si>
  <si>
    <t>0600000000</t>
  </si>
  <si>
    <t>0640000000</t>
  </si>
  <si>
    <t>0100000000</t>
  </si>
  <si>
    <t>0110000000</t>
  </si>
  <si>
    <t>0830000000</t>
  </si>
  <si>
    <t>0820000000</t>
  </si>
  <si>
    <t>0700000000</t>
  </si>
  <si>
    <t>0710000000</t>
  </si>
  <si>
    <t>0300000000</t>
  </si>
  <si>
    <t>0320000000</t>
  </si>
  <si>
    <t>0550000000</t>
  </si>
  <si>
    <t>0560000000</t>
  </si>
  <si>
    <t>0310000000</t>
  </si>
  <si>
    <t>0200000000</t>
  </si>
  <si>
    <t>0210000000</t>
  </si>
  <si>
    <t>0620000000</t>
  </si>
  <si>
    <t>0290000000</t>
  </si>
  <si>
    <t>0120000000</t>
  </si>
  <si>
    <t>0510000000</t>
  </si>
  <si>
    <t>0400000000</t>
  </si>
  <si>
    <t>0410000000</t>
  </si>
  <si>
    <t>0420000000</t>
  </si>
  <si>
    <t>0900000000</t>
  </si>
  <si>
    <t>0920000000</t>
  </si>
  <si>
    <t>0990000000</t>
  </si>
  <si>
    <t>0910000000</t>
  </si>
  <si>
    <t>052042001Б</t>
  </si>
  <si>
    <t>083012001Э</t>
  </si>
  <si>
    <t>083022001Б</t>
  </si>
  <si>
    <t>999002010Ц</t>
  </si>
  <si>
    <t>999002020Ц</t>
  </si>
  <si>
    <t>0190000000</t>
  </si>
  <si>
    <t>041012001Б</t>
  </si>
  <si>
    <t>042012001Б</t>
  </si>
  <si>
    <t>042032002Б</t>
  </si>
  <si>
    <t>042042003Б</t>
  </si>
  <si>
    <t>056012003Г</t>
  </si>
  <si>
    <t>Предоставления общедоступного и бесплатного образования муниципальными бюджетными образовательными учреждениями дополнительного образования детей</t>
  </si>
  <si>
    <t>012012001Г</t>
  </si>
  <si>
    <t>011042002Г</t>
  </si>
  <si>
    <t>011012001Г</t>
  </si>
  <si>
    <t>029002002Д</t>
  </si>
  <si>
    <t>021042004Г</t>
  </si>
  <si>
    <t>021012001Г</t>
  </si>
  <si>
    <t>056012004Г</t>
  </si>
  <si>
    <t>021032003Г</t>
  </si>
  <si>
    <t>031012002Б</t>
  </si>
  <si>
    <t>056012006Г</t>
  </si>
  <si>
    <t>071042004Б</t>
  </si>
  <si>
    <t>071032001Б</t>
  </si>
  <si>
    <t>0790000000</t>
  </si>
  <si>
    <t>071032003Б</t>
  </si>
  <si>
    <t>071032002Б</t>
  </si>
  <si>
    <t>032012001Г</t>
  </si>
  <si>
    <t>091052071М</t>
  </si>
  <si>
    <t>Расходы по центральному аппарату исполнительных органов местного самоуправления Старицкого района Тверской области</t>
  </si>
  <si>
    <t>0110100000</t>
  </si>
  <si>
    <t>Задача"Создание условий для реализации основной образовательной программы дошкольного образования"</t>
  </si>
  <si>
    <t>0110400000</t>
  </si>
  <si>
    <t>Задача"Обеспечение условий для достижения школьниками Старицкого района новых образовательных результатов"</t>
  </si>
  <si>
    <t>0110500000</t>
  </si>
  <si>
    <t>Задача"Обеспечение равного доступа к качественному образованию"</t>
  </si>
  <si>
    <t>0110200000</t>
  </si>
  <si>
    <t>0910500000</t>
  </si>
  <si>
    <t>0810200000</t>
  </si>
  <si>
    <t>0530100000</t>
  </si>
  <si>
    <t>0560100000</t>
  </si>
  <si>
    <t>0830200000</t>
  </si>
  <si>
    <t>0540200000</t>
  </si>
  <si>
    <t>0520400000</t>
  </si>
  <si>
    <t>0640200000</t>
  </si>
  <si>
    <t>0640100000</t>
  </si>
  <si>
    <t>0830100000</t>
  </si>
  <si>
    <t>0820100000</t>
  </si>
  <si>
    <t>0710300000</t>
  </si>
  <si>
    <t>0710400000</t>
  </si>
  <si>
    <t>0320100000</t>
  </si>
  <si>
    <t>0550100000</t>
  </si>
  <si>
    <t>0310100000</t>
  </si>
  <si>
    <t>0920100000</t>
  </si>
  <si>
    <t>Задача"Обеспечение условий для развития творческих способностей детей и взрослых в системе дополнительного образования"</t>
  </si>
  <si>
    <t>0120100000</t>
  </si>
  <si>
    <t>0410100000</t>
  </si>
  <si>
    <t>Подпрограмма «Патриотическое воспитание молодых граждан Старицкого района»</t>
  </si>
  <si>
    <t xml:space="preserve">Подпрограмма «Создание условий для вовлечения молодежи в общественно-политическую,  социально-экономическую  и культурную жизнь общества» </t>
  </si>
  <si>
    <t>0420100000</t>
  </si>
  <si>
    <t>0420300000</t>
  </si>
  <si>
    <t>0420400000</t>
  </si>
  <si>
    <t>0510100000</t>
  </si>
  <si>
    <t>Задача "Сохранение и развитие дополнительного образования в сфере культуры"</t>
  </si>
  <si>
    <t>0210300000</t>
  </si>
  <si>
    <t>Задача "Сохранение и развитие библиотечного дела"</t>
  </si>
  <si>
    <t>0210100000</t>
  </si>
  <si>
    <t>Задача "Улучшение условий для организации досуга населения и обеспечение жителей услугами культурно-досуговых учреждений"</t>
  </si>
  <si>
    <t>0210200000</t>
  </si>
  <si>
    <t>0210400000</t>
  </si>
  <si>
    <t>Задача "Укрепление и развитие кадрового потенциала"</t>
  </si>
  <si>
    <t>Задача "Повышение противопожарной защиты объектов с массовым пребыванием людей"</t>
  </si>
  <si>
    <t>0620100000</t>
  </si>
  <si>
    <t>Задача "Улучшение консультативного и информационного обеспечения субъектов малого и среднего предпринимательства"</t>
  </si>
  <si>
    <t>Задача " Усиление антитеррористической защищенности объектов с массовым пребыванием людей в Старицком районе"</t>
  </si>
  <si>
    <t xml:space="preserve">Задача "Сокращение детского дорожно-транспортного травматизма и формирование профилактических мероприятий среди детей"
 </t>
  </si>
  <si>
    <t>Задача" Усиление антитеррористической защищенности объектов с массовым пребыванием людей в Старицком районе"</t>
  </si>
  <si>
    <t>Задача «Содействие развитию гражданско-патриотического и  духовно- нравственного воспитания молодежи»</t>
  </si>
  <si>
    <t>Задача «Развитие культурно-досугового, художественного творчества молодежи и поддержка детских и молодежных общественных объединений»</t>
  </si>
  <si>
    <t>Задача   «Развитие массового спорта и физкультурно-оздоровительного движения среди всех возрастных групп и категорий  населения Старицкого района, включая лиц с ограниченными возможностями»</t>
  </si>
  <si>
    <t>Задача "Взаимодействие с гражданским обществом"</t>
  </si>
  <si>
    <t>Задача "Формирование у молодежи ценностного отношения к здоровью и  противодействию вредным привычкам"</t>
  </si>
  <si>
    <t>021012002Г</t>
  </si>
  <si>
    <t>Задача "Обеспечение  информационной открытости Администрации Старицкого района Тверской области"</t>
  </si>
  <si>
    <t>Оценка муниципального имущества</t>
  </si>
  <si>
    <t>Задача "Содержание автомобильных дорог общего пользования местного значения и сооружений на них"</t>
  </si>
  <si>
    <t>Задача "Развитие транспортного обслуживания населения Старицкого района "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</si>
  <si>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и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</si>
  <si>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казёнными учреждениями, органами управления  государственными внебюджетными фондами</t>
  </si>
  <si>
    <t>Подпрограмма " Обеспечение информационной открытости администрации Старицкого района Тверской области и поддержка общественного сектора"</t>
  </si>
  <si>
    <t xml:space="preserve">Задача «Формирование условий для гражданского становления и формирования здорового образа жизни» </t>
  </si>
  <si>
    <t>Размещение информации о проводимых торгах в сфере земельно-имущественных отношений в печатных средствах массовой информации</t>
  </si>
  <si>
    <t>064012001Б</t>
  </si>
  <si>
    <t xml:space="preserve">Организация информационного, методического, правового  и  материально-технического обеспечения проведения мероприятий молодёжной направленности </t>
  </si>
  <si>
    <t>Подготовка и проведение районных и участие в областных молодежных творческих мероприятиях</t>
  </si>
  <si>
    <t>Задача «Укрепление правовой,   организационной, информационной и  материально-технической базы для обеспечения проведений мероприятий молодежной направленности»</t>
  </si>
  <si>
    <t>Создание условий для предоставления общедоступного и бесплатного образования муниципальными бюджетными образовательными учреждениями дошкольного образования</t>
  </si>
  <si>
    <t>051012001В</t>
  </si>
  <si>
    <t>054022023Д</t>
  </si>
  <si>
    <t>Задача "Обеспечение высокого качества услуг дошкольного образования, создание современной системы оценки интегративных качеств воспитанников"</t>
  </si>
  <si>
    <t>Закупка товаров, работ и услуг для обеспечения государственных (муниципальных) нужд</t>
  </si>
  <si>
    <t>056012001С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</si>
  <si>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</si>
  <si>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 государственных (муниципальных) нужд</t>
  </si>
  <si>
    <t>0290100000</t>
  </si>
  <si>
    <t>029012001С</t>
  </si>
  <si>
    <t>01105S025Г</t>
  </si>
  <si>
    <t>011052023Д</t>
  </si>
  <si>
    <t>0890100000</t>
  </si>
  <si>
    <t>089012001С</t>
  </si>
  <si>
    <t>0790100000</t>
  </si>
  <si>
    <t>079012001С</t>
  </si>
  <si>
    <t>0190100000</t>
  </si>
  <si>
    <t>019012001С</t>
  </si>
  <si>
    <t>0990100000</t>
  </si>
  <si>
    <t>099012001С</t>
  </si>
  <si>
    <t>плановый период</t>
  </si>
  <si>
    <t>0703</t>
  </si>
  <si>
    <t>Дополнительное образование детей</t>
  </si>
  <si>
    <t>Задача"Повышение противопожарной защиты объектов с массовым пребыванием людей"</t>
  </si>
  <si>
    <t>9990000000</t>
  </si>
  <si>
    <t>Задача"Обеспечение комплексной деятельности по сохранению и укреплению здоровья школьников, формированию основ здорового образа жизни, создание современной системы оценки индивидуальных образовательных достижений обучающихся"</t>
  </si>
  <si>
    <t xml:space="preserve">Задача «Обеспечение эффективного выполнения Администрацией Старицкого района Тверской области возложенных муниципальных функций и государственных полномочий» </t>
  </si>
  <si>
    <t>Подпрограмма  "Повышение пожарной безопасности в Старицком районе"</t>
  </si>
  <si>
    <t>0220000000</t>
  </si>
  <si>
    <t>Подпрограмма "Создание условий для повышения качества услуг, предоставляемых муниципальными учреждениями культуры"</t>
  </si>
  <si>
    <t>Задача "Укрепление и модернизация материально-технической базы муниципальных учреждений культуры Старицкого района"</t>
  </si>
  <si>
    <t>0220100000</t>
  </si>
  <si>
    <t>Задача  «Развитие детско-юношеского спорта в системе учреждений дополнительного образования  детей в  МБУ ДО "Старицкая ДЮСШ"</t>
  </si>
  <si>
    <t>071042005Б</t>
  </si>
  <si>
    <t>Организация содержания муниципального жилого и нежилого фонда</t>
  </si>
  <si>
    <t xml:space="preserve">Укрепление материально-технической базы муниципальных общеобразовательных организаций в рамках софинансирования </t>
  </si>
  <si>
    <t xml:space="preserve">Молодежная политика </t>
  </si>
  <si>
    <t>Обеспечение деятельности централизованных бухгалтерий органов местного самоуправления Старицкого района</t>
  </si>
  <si>
    <t>Обеспечение деятельности централизованных бухгалтериий исполнительных органов местного самоуправления Старицкого района</t>
  </si>
  <si>
    <t>тыс. руб.</t>
  </si>
  <si>
    <t>0110110740</t>
  </si>
  <si>
    <t>0110410750</t>
  </si>
  <si>
    <t>0110300000</t>
  </si>
  <si>
    <t>01103S024Г</t>
  </si>
  <si>
    <t>011042003Г</t>
  </si>
  <si>
    <t>0530110510</t>
  </si>
  <si>
    <t>0110210500</t>
  </si>
  <si>
    <t>0810251200</t>
  </si>
  <si>
    <t>0810210540</t>
  </si>
  <si>
    <t>0430000000</t>
  </si>
  <si>
    <t>Подпрограмма "Улучшение жилищных условий молодых семей Старицкого района"</t>
  </si>
  <si>
    <t>0430100000</t>
  </si>
  <si>
    <t>Задача "Содействие в решении жилищных проблем молодых семей"</t>
  </si>
  <si>
    <t>0502</t>
  </si>
  <si>
    <t>Задача  "Обеспечение надежности функционирования  объектов коммунальной  инфраструктуры"</t>
  </si>
  <si>
    <t>Повышение заработной платы работникам муниципальных учреждений культуры Старицкого района Тверской области, в целях софинансирования за счет средств районного бюджета</t>
  </si>
  <si>
    <t>Коммунальное хозяйство</t>
  </si>
  <si>
    <t>ЖИЛИЩНО-КОММУНАЛЬНОЕ ХОЗЯЙСТВО</t>
  </si>
  <si>
    <t>01104S0440</t>
  </si>
  <si>
    <t>02201L4670</t>
  </si>
  <si>
    <t>08201S0320</t>
  </si>
  <si>
    <t>06402S0300</t>
  </si>
  <si>
    <t>0830110560</t>
  </si>
  <si>
    <t>Обеспечение деятельности главного администратора (администратора) программы</t>
  </si>
  <si>
    <t>02103S069Г</t>
  </si>
  <si>
    <t>Повышение заработной платы педагогическим работникам муниципальных организаций дополнительного образования в целях софинансирования за счет средств районного бюджета</t>
  </si>
  <si>
    <t>Повышение заработной платы педагогическим работникам муниципальных организаций дополнительного образования, в целях софинансирования за счет средств районного бюджета</t>
  </si>
  <si>
    <t>Проведение капитального ремонта зданий и помещений муниципальных учреждений общего и среднего образования Старицкого района</t>
  </si>
  <si>
    <t>011042002В</t>
  </si>
  <si>
    <t>Расходы на осуществление отдельных полномочий поселений в части составления проекта бюджета, исполнение бюджета, составление отчета об исполнении бюджета поселения  согласно заключенных соглашений</t>
  </si>
  <si>
    <t>03201S069Г</t>
  </si>
  <si>
    <t>01201S069Г</t>
  </si>
  <si>
    <t>02101S068Г</t>
  </si>
  <si>
    <t>500</t>
  </si>
  <si>
    <t>1102</t>
  </si>
  <si>
    <t>Массовый спорт</t>
  </si>
  <si>
    <t>04301L4970</t>
  </si>
  <si>
    <t>Расходы на реализацию мероприятий по обеспечению жильем молодых семей</t>
  </si>
  <si>
    <t>0830110820</t>
  </si>
  <si>
    <t>Задача «Организация социально-культурных мероприятий, социально-значимых акций, посвящённых знаменательным и памятным датам»</t>
  </si>
  <si>
    <t>06401S1050</t>
  </si>
  <si>
    <t>Капитальный ремонт и ремонт улично-дорожной сети  местного значения</t>
  </si>
  <si>
    <t>Обеспечение деятельности главного администратора (администратора)программы</t>
  </si>
  <si>
    <t>Задача  "Создание условий для обеспечения финансовой устойчивости бюджетов муниципальных образований Старицкого района Тверской области"</t>
  </si>
  <si>
    <t>Задача "Нормативно-методическое обеспечение и организация бюджетного процесса в Старицком районе Тверской области"</t>
  </si>
  <si>
    <t>Задача "Снижение уровня подростковой преступности на территории Старицкого района"</t>
  </si>
  <si>
    <t>Обеспечение деятельности главного администратора (администратолра) программы</t>
  </si>
  <si>
    <t>200</t>
  </si>
  <si>
    <t>022012002В</t>
  </si>
  <si>
    <t>Развитие и модернизация материально-технической базы учреждений культуры Старицкого района</t>
  </si>
  <si>
    <t>Организация транспортного обслуживания населения  на   муниципальных маршрутах регулярных перевозок по регулируемым тарифам</t>
  </si>
  <si>
    <t>Проведение капитального ремонта объектов теплоэнергетических комплексов МО "Старицкий район"</t>
  </si>
  <si>
    <t>КОМИТЕТ ПО УПРАВЛЕНИЮ ИМУЩЕСТВОМ АДМИНИСТРАЦИИ СТАРИЦКОГО РАЙОНА ТВЕРСКОЙ ОБЛАСТИ</t>
  </si>
  <si>
    <t>Задача «Своевременное предоставление мер социальной поддержки и социальных гарантий, отдельным категориям граждан»</t>
  </si>
  <si>
    <t>Организация и проведение спортивно-массовых мероприятий  и соревнований, направленных на физическое воспитание  детей, подростков  и молодежи, привлечение к здоровому образу жизни взрослого населения  в рамках календарного плана на  текущий  год.</t>
  </si>
  <si>
    <t>Организация участия детей и подростков в социально значимых региональных проектах</t>
  </si>
  <si>
    <t>01105S108Г</t>
  </si>
  <si>
    <t>Организация  и проведение семинаров, круглых столов, координационных советов по актуальным вопросам предпринимательства</t>
  </si>
  <si>
    <t>062012001П</t>
  </si>
  <si>
    <t>0102</t>
  </si>
  <si>
    <t>Функционирование высшего длжностного лица субъекта Российской Федерации и муниципального образования</t>
  </si>
  <si>
    <t>089012003С</t>
  </si>
  <si>
    <t>Глава муниципального образования</t>
  </si>
  <si>
    <t>Проведение организационно-технических мероприятий по обеспечению пожарной безопасности в муниципальных учреждениях культуры</t>
  </si>
  <si>
    <t>Расходы на поддержку отрасли культуры (в части оказания государственной поддержки лучшим сельским учреждениям культуры)</t>
  </si>
  <si>
    <t>021024083Ю</t>
  </si>
  <si>
    <t>056014084Ю</t>
  </si>
  <si>
    <t>055012007Г</t>
  </si>
  <si>
    <t>Проведение организационных мероприятий по охране объектов муниципальных учреждений культуры в целях антитеррористической защищенности</t>
  </si>
  <si>
    <t>Задача "Усиление антитеррористической защищенности объектов с массовым пребыванием людей в Старицком районе"</t>
  </si>
  <si>
    <t>055014085Ю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</si>
  <si>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организационных мероприятий по охране объектов муниципальных учреждений культуры в целях антитеррористической защищенности</t>
  </si>
  <si>
    <t>081024082Ю</t>
  </si>
  <si>
    <t>092014081Ю</t>
  </si>
  <si>
    <t>055012005Г</t>
  </si>
  <si>
    <t>031P500000</t>
  </si>
  <si>
    <t>Задача   «Реализация федерального проекта"Спорт - норма жизни" национального проекта "Демография"»</t>
  </si>
  <si>
    <t>031P5S0400</t>
  </si>
  <si>
    <t>Проведение капитального ремонта зданий и помещений муниципальных  учреждений дошкольного образования Старицкого района</t>
  </si>
  <si>
    <t>Проведение организационных мероприятий по охране объектов муниципальных учреждений образования в целях антитеррористической защищенности</t>
  </si>
  <si>
    <t>055012006Г</t>
  </si>
  <si>
    <t>Проведение организационно-технических мероприятий по обеспечению пожарной безопасности в муниципальных учреждениях образования</t>
  </si>
  <si>
    <t>011012001В</t>
  </si>
  <si>
    <t>064R300000</t>
  </si>
  <si>
    <t>Задача "Реализация федерального проекта "Безопасность дорожного движения" в рамках национального проекта "Безопасные и качественные автомобильные дороги"</t>
  </si>
  <si>
    <t>064R3S1090</t>
  </si>
  <si>
    <t>Проведение мероприятий в целях  обеспечения безопасности дорожного движения на автомобильных дорогах общего пользования местного значения</t>
  </si>
  <si>
    <t>Проведение организационных мероприятий по охране объектов муниципальных учреждений физической культуры и спорта в целях антитеррористической защищенности</t>
  </si>
  <si>
    <t>Проведение организационно-технических мероприятий по обеспечению пожарной безопасности в муниципальных учреждениях физической культуры и спорта</t>
  </si>
  <si>
    <t>0110310240</t>
  </si>
  <si>
    <t>Расходы на организацию отдыха детей в каникулярное время</t>
  </si>
  <si>
    <t>0110510250</t>
  </si>
  <si>
    <t>0110511080</t>
  </si>
  <si>
    <t>Расходы на организацию участия детей и подростков в социально значимых региональных проектах</t>
  </si>
  <si>
    <t>0503</t>
  </si>
  <si>
    <t>Благоустройство</t>
  </si>
  <si>
    <t>0640210300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</si>
  <si>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</si>
  <si>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0640400000</t>
  </si>
  <si>
    <t>Задача "Приведение в нормативное состояние дворовых территорий многоквартирных домов, проездов к дворовым территориям многоквартирных домов населенных пунктов Старицкого района"</t>
  </si>
  <si>
    <t>0640411020</t>
  </si>
  <si>
    <t>Расходы на ремонт дворовых территорий многоквартирных домов, проездов к дворовым территориям многоквартирных домов населенных пунктов</t>
  </si>
  <si>
    <t>06404S1020</t>
  </si>
  <si>
    <t xml:space="preserve">200 </t>
  </si>
  <si>
    <t>Ремонт дворовых территорий многоквартирных домов, проездов к дворовым территрориям многоквартирных домов</t>
  </si>
  <si>
    <t>0640111050</t>
  </si>
  <si>
    <t xml:space="preserve">Расходы на капитальный ремонт и ремонт улично-дорожной сети муниципальных образований Тверской области </t>
  </si>
  <si>
    <t>064R311090</t>
  </si>
  <si>
    <t>Расходы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</si>
  <si>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Подпрограмма "Повышение надежности и эффективности функционирования объектов коммунального хозяйства Старицкого района"</t>
  </si>
  <si>
    <t>Ремонт объектов теплоснабжения</t>
  </si>
  <si>
    <t>0820110320</t>
  </si>
  <si>
    <t>Расходы на поддержку редакций районных и городских газет</t>
  </si>
  <si>
    <t>08301R0820</t>
  </si>
  <si>
    <t>0210500000</t>
  </si>
  <si>
    <t>0210510680</t>
  </si>
  <si>
    <t>Задача "Поддержка муниципальных учреждений культуры Старицкого района Тверской области за счет средств областного бюджета Тверской области"</t>
  </si>
  <si>
    <t>Расходы на повышение заработной платы работникам муниципальных учреждений культуры Тверской области</t>
  </si>
  <si>
    <t>0210600000</t>
  </si>
  <si>
    <t>Задача "Поддержка муниципальных учреждений культуры Старицкого района Тверской области, находящихся на территории сельских поселений"</t>
  </si>
  <si>
    <t>0210610680</t>
  </si>
  <si>
    <t>Иные межбюджетные трансферты на повышение заработной платы работникам муниципальных учреждений культуры Тверской области</t>
  </si>
  <si>
    <t>0810254690</t>
  </si>
  <si>
    <t>0120110690</t>
  </si>
  <si>
    <t>Расходы на повышение заработной платы педагогическим работникам муниципальных организаций дополнительного образования</t>
  </si>
  <si>
    <t>0320110690</t>
  </si>
  <si>
    <t>0210310690</t>
  </si>
  <si>
    <t>Задача "Повышение эффективности использования земельных ресурсов "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</si>
  <si>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</si>
  <si>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0810259302</t>
  </si>
  <si>
    <t>0810300000</t>
  </si>
  <si>
    <t xml:space="preserve">Задача «Обеспечение кадровым потенциалом учреждений социальной сферы Старицкого района» </t>
  </si>
  <si>
    <t>081032003Э</t>
  </si>
  <si>
    <t>Социальная поддержка медицинских работников государственных учреждений здравоохранения Тверской области, расположенных на территории Старицкого района</t>
  </si>
  <si>
    <t>1103</t>
  </si>
  <si>
    <t>Спорт высших достижений</t>
  </si>
  <si>
    <t>032012002Г</t>
  </si>
  <si>
    <t>Обеспечение спортивной подготовки и резерва для сборных команд области и России по видам спорта</t>
  </si>
  <si>
    <t>Расходы на проведение Всероссийской переписи населения 2020 года</t>
  </si>
  <si>
    <t>9920000000</t>
  </si>
  <si>
    <t>Расходы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</si>
  <si>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 областного бюджета Тверской области</t>
  </si>
  <si>
    <t>Расходы на осуществление государственных полномояий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</t>
  </si>
  <si>
    <t>Расходы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</si>
  <si>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</si>
  <si>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Расходы на создание условий для предоставления транспортных услуг населению и организации транспортного обслуживания населения в границ муниципального образования в части обеспечения подвоза учащихся, проживающих в сельской местности, к месту обучения и обратно</t>
  </si>
  <si>
    <t xml:space="preserve"> Создание условий для предоставления транспортных услуг населению и организации транспортного обслуживания населения в границ муниципального образования в части обеспечения подвоза учащихся, проживающих в сельской местности, к месту обучения и обратно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</si>
  <si>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юрисдиции в Российской Федерации</t>
  </si>
  <si>
    <t>Расходы на  реализацию государственных полномочий 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</si>
  <si>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992000000Я</t>
  </si>
  <si>
    <t>Расходы на осуществление полномочий поселения по созданию условий для организации досуга и обеспечения жителей поселения услугами организации культуры, за исключением расходов на пожарную безопасность и антитеррористическую защищенность объектов культуры</t>
  </si>
  <si>
    <t>022012001В</t>
  </si>
  <si>
    <t>Проведение ремонта зданий и помещений муниципальных учреждений культуры Старицкого района</t>
  </si>
  <si>
    <t>Расходы на осуществление полномочий поселений по созданию условий для организации досуга и обеспечения жителей поселений услугами организации культуры, в части проведения организационно-технических мероприятий по обеспечению пожарной безопасности</t>
  </si>
  <si>
    <t>0110410440</t>
  </si>
  <si>
    <t xml:space="preserve">Расходы на укрепление материально-технической базы муниципальных общеобразовательных организаций </t>
  </si>
  <si>
    <t>Расходы на проведение капитального ремонта объектов теплоэнергетических комплексов муниципальных образований Тверской области</t>
  </si>
  <si>
    <t>Расходы на осуществление переданных полномочий Российской Федерации на государственную регистрацию актов гражданского состояния</t>
  </si>
  <si>
    <t>Приобретение и установка плоскостных спортивных сооружений и оборудования на плоскостные спортивные сооружения на территории Старицкого района</t>
  </si>
  <si>
    <t>01103L3040</t>
  </si>
  <si>
    <t>Расходы на ежемесячное денежное вознаграждение за классое руководство педагогическим работникам муниципальных общеобразовательных организаций</t>
  </si>
  <si>
    <t>0110453031</t>
  </si>
  <si>
    <t>031P510400</t>
  </si>
  <si>
    <t>Расходы на приобретение и установку плоскостных спортивных сооружений и оборудования на плоскостные спортивные сооружения</t>
  </si>
  <si>
    <t xml:space="preserve">       Ведомственная структура расходов районного бюджета по главным распорядителям бюджетных средств, разделам, подразделам, целевым статьям(муниципальным программам и непрограммным направлениям деятельности), группам видов расходов классификации расходов бюджетов на 2021 год и на плановый период 2022 и 2023 годов</t>
  </si>
  <si>
    <t>Муниципальная программа МО "Старицкий район" Тверской области "Муниципальное управление и гражданское общество Старицкого района " на 2021-2025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</si>
  <si>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района" на  2021-2025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</si>
  <si>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района" на 2021-2025 годы</t>
  </si>
  <si>
    <t>Муниципальная программа МО  "Старицкий район" Тверской области "Создание комфортных условий проживания населения и благоприятной среды для развития экономики Старицкого района" на 2021-2025 годы</t>
  </si>
  <si>
    <t xml:space="preserve">Муниципальная программа МО "Старицкий район" Тверской области "Создание комфортных условий  проживания населения и благоприятной среды для развития экономики Старицкого района" на 2021-2025 годы </t>
  </si>
  <si>
    <t>Муниципальная программа МО  "Старицкий район" Тверской области "Развитие физической культуры и спорта  Старицкого района" на 2021-2025 годы</t>
  </si>
  <si>
    <t>Муниципальная программа МО "Старицкий район" Тверской области "Управление муниципальным имуществом и земельными ресурсами Старицкого района" на 2021-2025 годы</t>
  </si>
  <si>
    <t>Муниципальная программа МО "Старицкий район" Тверской области "Развитие культуры Старицкого района" на 2021-2025 годы</t>
  </si>
  <si>
    <t xml:space="preserve">Муниципальная программа МО "Старицкий район" Тверской области "Обеспечение правопорядка и безопасности населения Старицкого района" на 2021-2025 годы </t>
  </si>
  <si>
    <t>Муниципальная программа МО "Старицкий район Тверской области "Развитие образования Старицкого района" на 2021 -2025 годы</t>
  </si>
  <si>
    <t xml:space="preserve">Муниципальная программа МО  "Старицкий район" Тверской области "Обеспечение правопорядка и безопасности населения Старицкого района" на 2021-2025 годы </t>
  </si>
  <si>
    <t>Муниципальная программа МО "Старицкий район Тверской области "Развитие образования Старицкого района" на 2021-2025 годы</t>
  </si>
  <si>
    <t>Муниципальная программа МО "Старицкий район Тверской области "Молодежь Старицкого района" на 2021- 2025 годы</t>
  </si>
  <si>
    <t>Муниципальная программа МО "Старицкий район Тверской области "Развитие образования Старицкого района" на 2021 - 2025 годы</t>
  </si>
  <si>
    <t>Муниципальная программа МО "Старицкий район" Тверской области "Обеспечение правопорядка и безопасности населения Старицкого района " на 2021-2025 годы</t>
  </si>
  <si>
    <t>Муниципальная программа МО "Старицкий район" Тверской области "Муниципальное управление и гражданское общество Старицкого района " на 2021-2025годы</t>
  </si>
  <si>
    <t>Муниципальная программа МО "Старицкий район" Тверской области "Управление муниципальными финансами Старицкого района" на 2021-2025 годы</t>
  </si>
  <si>
    <t xml:space="preserve"> Муниципальная программа МО "Старицкий район" Тверской области "Управление муниципальными финансами Старицкого района" на 2021 - 2025 годы</t>
  </si>
  <si>
    <t>0310</t>
  </si>
  <si>
    <t>Задача  "Повышение эффективности использования земельных ресурсов"</t>
  </si>
  <si>
    <t>0406</t>
  </si>
  <si>
    <t>Водное хозяйство</t>
  </si>
  <si>
    <t>071032006Б</t>
  </si>
  <si>
    <t>Содержание гидротехнических сооружений, находящихся в муниципальной собственности</t>
  </si>
  <si>
    <t>Задача "Организация благоустройства и санитарной безопасности на территории Старицкого района"</t>
  </si>
  <si>
    <t>Создание и содержание мест (площадок) накопления твердых коммунальных отходов на территории Старицкого района</t>
  </si>
  <si>
    <t>0630000000</t>
  </si>
  <si>
    <t>0630100000</t>
  </si>
  <si>
    <t>06301S0700</t>
  </si>
  <si>
    <t>0630200000</t>
  </si>
  <si>
    <t>063022002Б</t>
  </si>
  <si>
    <t>01101S1040</t>
  </si>
  <si>
    <t>Укрепление материально-технической базы муниципальных дошкольных организаций в рамках софинансирования</t>
  </si>
  <si>
    <t>Расходы на организация  горячего питания обучащихся получающих начальное общее образование в муниципальных общеобразовательных организациях</t>
  </si>
  <si>
    <t>Задача "Реализация федерального проекта "Культурная среда" в рамках национального проекта "Культура"</t>
  </si>
  <si>
    <t>Расходы на государственную поддержку отрасли культуры (в части мероприятий по модернизации (капитальный ремонт, реконструкция) региональных и муниципальных детских школ искусств по видам искусств)</t>
  </si>
  <si>
    <t>022A155191</t>
  </si>
  <si>
    <t>022A100000</t>
  </si>
  <si>
    <t>022A200000</t>
  </si>
  <si>
    <t>022A255193</t>
  </si>
  <si>
    <t>022A255194</t>
  </si>
  <si>
    <t>Расходы на государственную поддержку отрасли культуры (в части оказания государственной поддержки лучшим работникам сельских учреждений культуры)</t>
  </si>
  <si>
    <t>Задача "Реализация федерального проекта "Творческие люди" в рамках национального проекта "Культура"</t>
  </si>
  <si>
    <t>Муниципальная программа МО  "Старицкий район" Тверской области "Развитие физической культуры и спорта  Старицкого района" на 2018-2022 годы</t>
  </si>
  <si>
    <t>031P510480</t>
  </si>
  <si>
    <t>Расходы на 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</si>
  <si>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031P5S0480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</si>
  <si>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</si>
  <si>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Установка и модернизация системы первичных мер пожарной безопасности в муниципальных учреждениях образования</t>
  </si>
  <si>
    <t>056012001В</t>
  </si>
  <si>
    <t>031012005Б</t>
  </si>
  <si>
    <t>Создание условий для проведения массовых физкультурно-оздоровительных и спортивных мероприятий</t>
  </si>
  <si>
    <t>011042003В</t>
  </si>
  <si>
    <t xml:space="preserve">Укрепление и развитие материально технической базы муниципальных учреждений общего и среднего образования </t>
  </si>
  <si>
    <t>0630110700</t>
  </si>
  <si>
    <t>063012001Б</t>
  </si>
  <si>
    <t>064022001Б</t>
  </si>
  <si>
    <t>Осуществление транспортного обслуживания населения на муниципальных  маршрутах</t>
  </si>
  <si>
    <t>Финансовое обеспечение деятельности муниципального казенного учреждения "Хозяйственно-эксплуатационная служба Старицкого района Тверской области"</t>
  </si>
  <si>
    <t>081022024Д</t>
  </si>
  <si>
    <t>Приложение 10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период 2022 и 2023 годов"</t>
  </si>
  <si>
    <t>2021 год</t>
  </si>
  <si>
    <t>2022 год</t>
  </si>
  <si>
    <t>2023 год</t>
  </si>
  <si>
    <t>Подпрограмма "Повышение надежности и эффективности функционирования объектов коммунального  хозяйства Старицкого района"</t>
  </si>
  <si>
    <t>Задача  «Своевременное предоставление мер социальной поддержки и социальных гарантий, отдельным категориям граждан»</t>
  </si>
  <si>
    <t>Задача «Развитие массового спорта и физкультурно-оздоровительного движения среди всех возрастных групп и категорий населения Старицкого района, включая лиц с ограниченными возможностями»</t>
  </si>
  <si>
    <t>Задача "Содержание жилых и нежилых помещений, находящихся в собственности МО "Старицкий район" Тверской области"</t>
  </si>
  <si>
    <t>056012024Д</t>
  </si>
  <si>
    <t>Защита населения и территории от чрезвычайных ситуаций природного и техногенного характера, пожарная безопасность</t>
  </si>
  <si>
    <t>Задача «Реализация федерального проекта"Спорт - норма жизни" национального проекта "Демография"»</t>
  </si>
  <si>
    <t>Подпрограмма "Управление  муниципальным имуществом и земельными ресурсами МО "Старицкий район" Тверской области"</t>
  </si>
  <si>
    <t>064014087Ю</t>
  </si>
  <si>
    <t>Расходы на осуществление полномочий поселения на обеспечение дорожной деятельности в отношении автомобильных дорог местного значения в границах населенных пунктов поселения согласно заключенных соглашений</t>
  </si>
  <si>
    <t>01104L2550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</si>
  <si>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</si>
  <si>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   на 2021 год и на плановый период 2022 и 2023 годов"</t>
  </si>
  <si>
    <t>019002002Д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</si>
</sst>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5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0" fillId="0" borderId="0" xfId="0" applyAlignment="1">
      <alignment vertical="center"/>
    </xf>
    <xf numFmtId="0" fontId="0" fillId="0" borderId="0" xfId="0" applyFill="1"/>
    <xf numFmtId="0" fontId="3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0" borderId="0" xfId="0" applyFont="1" applyBorder="1" applyAlignment="1">
      <alignment horizontal="left" wrapText="1"/>
    </xf>
    <xf numFmtId="0" fontId="0" fillId="0" borderId="0" xfId="0" applyAlignment="1">
      <alignment horizontal="right"/>
    </xf>
    <xf numFmtId="0" fontId="9" fillId="0" borderId="0" xfId="0" applyFont="1"/>
    <xf numFmtId="0" fontId="0" fillId="0" borderId="0" xfId="0" applyFont="1" applyAlignment="1"/>
    <xf numFmtId="164" fontId="6" fillId="0" borderId="0" xfId="0" applyNumberFormat="1" applyFont="1" applyBorder="1" applyAlignment="1">
      <alignment horizontal="center"/>
    </xf>
    <xf numFmtId="164" fontId="0" fillId="0" borderId="0" xfId="0" applyNumberFormat="1" applyFill="1"/>
    <xf numFmtId="0" fontId="0" fillId="0" borderId="0" xfId="0" applyFill="1" applyBorder="1"/>
    <xf numFmtId="164" fontId="6" fillId="0" borderId="10" xfId="0" applyNumberFormat="1" applyFont="1" applyFill="1" applyBorder="1" applyAlignment="1">
      <alignment horizontal="right" vertical="top"/>
    </xf>
    <xf numFmtId="0" fontId="0" fillId="0" borderId="0" xfId="0" applyBorder="1"/>
    <xf numFmtId="0" fontId="6" fillId="0" borderId="1" xfId="0" applyFont="1" applyBorder="1"/>
    <xf numFmtId="49" fontId="6" fillId="0" borderId="1" xfId="0" applyNumberFormat="1" applyFont="1" applyBorder="1"/>
    <xf numFmtId="0" fontId="10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top"/>
    </xf>
    <xf numFmtId="49" fontId="10" fillId="4" borderId="1" xfId="0" applyNumberFormat="1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top"/>
    </xf>
    <xf numFmtId="49" fontId="10" fillId="5" borderId="1" xfId="0" applyNumberFormat="1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11" fillId="0" borderId="1" xfId="1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49" fontId="6" fillId="0" borderId="1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0" fillId="5" borderId="1" xfId="0" applyNumberFormat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/>
    </xf>
    <xf numFmtId="0" fontId="11" fillId="2" borderId="1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0" fontId="14" fillId="0" borderId="0" xfId="0" applyFont="1"/>
    <xf numFmtId="0" fontId="6" fillId="6" borderId="1" xfId="0" applyFont="1" applyFill="1" applyBorder="1" applyAlignment="1">
      <alignment horizontal="center" vertical="top"/>
    </xf>
    <xf numFmtId="49" fontId="6" fillId="6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14" fillId="2" borderId="0" xfId="0" applyFont="1" applyFill="1"/>
    <xf numFmtId="0" fontId="1" fillId="0" borderId="0" xfId="0" applyFont="1" applyBorder="1"/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0" fillId="0" borderId="0" xfId="0" applyNumberFormat="1" applyBorder="1"/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0" fillId="0" borderId="0" xfId="0" applyNumberFormat="1" applyFill="1" applyBorder="1"/>
    <xf numFmtId="0" fontId="8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8" fillId="0" borderId="0" xfId="0" applyFont="1" applyBorder="1"/>
    <xf numFmtId="164" fontId="8" fillId="0" borderId="0" xfId="0" applyNumberFormat="1" applyFont="1" applyBorder="1"/>
    <xf numFmtId="164" fontId="1" fillId="0" borderId="0" xfId="0" applyNumberFormat="1" applyFont="1" applyBorder="1"/>
    <xf numFmtId="164" fontId="1" fillId="0" borderId="0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right" vertical="center"/>
    </xf>
    <xf numFmtId="165" fontId="10" fillId="4" borderId="1" xfId="0" applyNumberFormat="1" applyFont="1" applyFill="1" applyBorder="1" applyAlignment="1">
      <alignment horizontal="right" vertical="top"/>
    </xf>
    <xf numFmtId="165" fontId="6" fillId="0" borderId="1" xfId="0" applyNumberFormat="1" applyFont="1" applyFill="1" applyBorder="1" applyAlignment="1">
      <alignment horizontal="right" vertical="top"/>
    </xf>
    <xf numFmtId="165" fontId="10" fillId="5" borderId="1" xfId="0" applyNumberFormat="1" applyFont="1" applyFill="1" applyBorder="1" applyAlignment="1">
      <alignment horizontal="right" vertical="top"/>
    </xf>
    <xf numFmtId="165" fontId="6" fillId="0" borderId="1" xfId="0" applyNumberFormat="1" applyFont="1" applyBorder="1" applyAlignment="1">
      <alignment horizontal="right" vertical="top"/>
    </xf>
    <xf numFmtId="165" fontId="6" fillId="6" borderId="1" xfId="0" applyNumberFormat="1" applyFont="1" applyFill="1" applyBorder="1" applyAlignment="1">
      <alignment horizontal="right" vertical="top"/>
    </xf>
    <xf numFmtId="165" fontId="6" fillId="5" borderId="1" xfId="0" applyNumberFormat="1" applyFont="1" applyFill="1" applyBorder="1" applyAlignment="1">
      <alignment horizontal="right" vertical="top"/>
    </xf>
    <xf numFmtId="165" fontId="10" fillId="0" borderId="1" xfId="0" applyNumberFormat="1" applyFont="1" applyFill="1" applyBorder="1" applyAlignment="1">
      <alignment horizontal="right" vertical="top"/>
    </xf>
    <xf numFmtId="165" fontId="6" fillId="0" borderId="0" xfId="0" applyNumberFormat="1" applyFont="1" applyAlignment="1">
      <alignment horizontal="right" vertical="top"/>
    </xf>
    <xf numFmtId="165" fontId="6" fillId="2" borderId="1" xfId="0" applyNumberFormat="1" applyFont="1" applyFill="1" applyBorder="1" applyAlignment="1">
      <alignment horizontal="right" vertical="top"/>
    </xf>
    <xf numFmtId="165" fontId="10" fillId="0" borderId="1" xfId="0" applyNumberFormat="1" applyFont="1" applyBorder="1" applyAlignment="1">
      <alignment horizontal="right" vertical="top"/>
    </xf>
    <xf numFmtId="165" fontId="10" fillId="2" borderId="1" xfId="0" applyNumberFormat="1" applyFont="1" applyFill="1" applyBorder="1" applyAlignment="1">
      <alignment horizontal="right" vertical="top"/>
    </xf>
    <xf numFmtId="165" fontId="11" fillId="0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5" fontId="11" fillId="0" borderId="1" xfId="0" applyNumberFormat="1" applyFont="1" applyBorder="1" applyAlignment="1">
      <alignment horizontal="right" vertical="top"/>
    </xf>
    <xf numFmtId="165" fontId="6" fillId="0" borderId="1" xfId="0" applyNumberFormat="1" applyFont="1" applyFill="1" applyBorder="1" applyAlignment="1">
      <alignment vertical="top"/>
    </xf>
    <xf numFmtId="165" fontId="11" fillId="0" borderId="1" xfId="0" applyNumberFormat="1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11" fillId="3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6" fillId="7" borderId="1" xfId="0" applyFont="1" applyFill="1" applyBorder="1" applyAlignment="1">
      <alignment horizontal="center" vertical="top"/>
    </xf>
    <xf numFmtId="49" fontId="6" fillId="7" borderId="1" xfId="0" applyNumberFormat="1" applyFont="1" applyFill="1" applyBorder="1" applyAlignment="1">
      <alignment horizontal="center" vertical="top"/>
    </xf>
    <xf numFmtId="0" fontId="6" fillId="7" borderId="1" xfId="0" applyFont="1" applyFill="1" applyBorder="1" applyAlignment="1">
      <alignment horizontal="left" vertical="top" wrapText="1"/>
    </xf>
    <xf numFmtId="164" fontId="6" fillId="7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7" fillId="0" borderId="1" xfId="0" applyNumberFormat="1" applyFont="1" applyBorder="1" applyAlignment="1">
      <alignment horizontal="right" vertical="top"/>
    </xf>
    <xf numFmtId="164" fontId="17" fillId="2" borderId="1" xfId="0" applyNumberFormat="1" applyFont="1" applyFill="1" applyBorder="1" applyAlignment="1">
      <alignment horizontal="right" vertical="top"/>
    </xf>
    <xf numFmtId="165" fontId="17" fillId="0" borderId="1" xfId="0" applyNumberFormat="1" applyFont="1" applyBorder="1" applyAlignment="1">
      <alignment horizontal="right" vertical="top"/>
    </xf>
    <xf numFmtId="49" fontId="17" fillId="0" borderId="1" xfId="0" applyNumberFormat="1" applyFont="1" applyBorder="1" applyAlignment="1">
      <alignment horizontal="center" vertical="top"/>
    </xf>
    <xf numFmtId="0" fontId="10" fillId="6" borderId="1" xfId="0" applyFont="1" applyFill="1" applyBorder="1" applyAlignment="1">
      <alignment horizontal="center" vertical="top"/>
    </xf>
    <xf numFmtId="49" fontId="10" fillId="6" borderId="1" xfId="0" applyNumberFormat="1" applyFont="1" applyFill="1" applyBorder="1" applyAlignment="1">
      <alignment horizontal="center" vertical="top"/>
    </xf>
    <xf numFmtId="0" fontId="10" fillId="6" borderId="1" xfId="0" applyFont="1" applyFill="1" applyBorder="1" applyAlignment="1">
      <alignment horizontal="left" vertical="top" wrapText="1"/>
    </xf>
    <xf numFmtId="165" fontId="10" fillId="6" borderId="1" xfId="0" applyNumberFormat="1" applyFont="1" applyFill="1" applyBorder="1" applyAlignment="1">
      <alignment horizontal="right" vertical="top"/>
    </xf>
    <xf numFmtId="2" fontId="16" fillId="0" borderId="0" xfId="0" applyNumberFormat="1" applyFont="1" applyAlignment="1">
      <alignment horizontal="right" wrapText="1"/>
    </xf>
    <xf numFmtId="0" fontId="6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0" fontId="6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1"/>
  <sheetViews>
    <sheetView tabSelected="1" topLeftCell="A512" zoomScaleNormal="100" workbookViewId="0">
      <selection activeCell="F517" sqref="F517"/>
    </sheetView>
  </sheetViews>
  <sheetFormatPr defaultRowHeight="15" x14ac:dyDescent="0.25"/>
  <cols>
    <col min="1" max="1" width="5" customWidth="1"/>
    <col min="2" max="2" width="6.140625" customWidth="1"/>
    <col min="3" max="3" width="11.42578125" customWidth="1"/>
    <col min="4" max="4" width="4.42578125" customWidth="1"/>
    <col min="5" max="5" width="53.42578125" customWidth="1"/>
    <col min="6" max="6" width="11" style="12" customWidth="1"/>
    <col min="7" max="7" width="10" customWidth="1"/>
    <col min="8" max="8" width="9.5703125" customWidth="1"/>
    <col min="10" max="10" width="9.7109375" customWidth="1"/>
  </cols>
  <sheetData>
    <row r="1" spans="1:14" ht="75" customHeight="1" x14ac:dyDescent="0.25">
      <c r="E1" s="140" t="s">
        <v>549</v>
      </c>
      <c r="F1" s="140"/>
      <c r="G1" s="140"/>
      <c r="H1" s="140"/>
    </row>
    <row r="2" spans="1:14" ht="65.25" customHeight="1" x14ac:dyDescent="0.25">
      <c r="E2" s="145" t="s">
        <v>533</v>
      </c>
      <c r="F2" s="145"/>
      <c r="G2" s="146"/>
      <c r="H2" s="146"/>
    </row>
    <row r="3" spans="1:14" ht="48" customHeight="1" x14ac:dyDescent="0.25">
      <c r="A3" s="147" t="s">
        <v>472</v>
      </c>
      <c r="B3" s="148"/>
      <c r="C3" s="148"/>
      <c r="D3" s="148"/>
      <c r="E3" s="148"/>
      <c r="F3" s="148"/>
      <c r="G3" s="149"/>
      <c r="H3" s="149"/>
    </row>
    <row r="4" spans="1:14" ht="13.5" customHeight="1" x14ac:dyDescent="0.25">
      <c r="A4" s="155" t="s">
        <v>0</v>
      </c>
      <c r="B4" s="155" t="s">
        <v>1</v>
      </c>
      <c r="C4" s="155" t="s">
        <v>2</v>
      </c>
      <c r="D4" s="155" t="s">
        <v>3</v>
      </c>
      <c r="E4" s="152" t="s">
        <v>4</v>
      </c>
      <c r="F4" s="150" t="s">
        <v>307</v>
      </c>
      <c r="G4" s="151"/>
      <c r="H4" s="151"/>
    </row>
    <row r="5" spans="1:14" ht="16.5" customHeight="1" x14ac:dyDescent="0.25">
      <c r="A5" s="156"/>
      <c r="B5" s="156"/>
      <c r="C5" s="156"/>
      <c r="D5" s="156"/>
      <c r="E5" s="153"/>
      <c r="F5" s="143" t="s">
        <v>534</v>
      </c>
      <c r="G5" s="141" t="s">
        <v>288</v>
      </c>
      <c r="H5" s="142"/>
    </row>
    <row r="6" spans="1:14" ht="15" customHeight="1" x14ac:dyDescent="0.25">
      <c r="A6" s="156"/>
      <c r="B6" s="156"/>
      <c r="C6" s="156"/>
      <c r="D6" s="156"/>
      <c r="E6" s="154"/>
      <c r="F6" s="144"/>
      <c r="G6" s="92" t="s">
        <v>535</v>
      </c>
      <c r="H6" s="92" t="s">
        <v>536</v>
      </c>
    </row>
    <row r="7" spans="1:14" x14ac:dyDescent="0.25">
      <c r="A7" s="93">
        <v>1</v>
      </c>
      <c r="B7" s="93">
        <v>2</v>
      </c>
      <c r="C7" s="93">
        <v>3</v>
      </c>
      <c r="D7" s="93">
        <v>4</v>
      </c>
      <c r="E7" s="93">
        <v>5</v>
      </c>
      <c r="F7" s="93">
        <v>6</v>
      </c>
      <c r="G7" s="93">
        <v>7</v>
      </c>
      <c r="H7" s="93">
        <v>8</v>
      </c>
      <c r="I7" s="8"/>
    </row>
    <row r="8" spans="1:14" ht="26.25" customHeight="1" x14ac:dyDescent="0.25">
      <c r="A8" s="20"/>
      <c r="B8" s="20"/>
      <c r="C8" s="21"/>
      <c r="D8" s="20"/>
      <c r="E8" s="22" t="s">
        <v>10</v>
      </c>
      <c r="F8" s="94">
        <f>F9+F210+F223+F261+F352+F531</f>
        <v>733735.83</v>
      </c>
      <c r="G8" s="94">
        <f>G9+G210+G223+G261+G352+G531</f>
        <v>526849.4</v>
      </c>
      <c r="H8" s="94">
        <f>H9+H210+H223+H261+H352+H531</f>
        <v>525161.00000000012</v>
      </c>
      <c r="J8" s="16"/>
      <c r="L8" s="9"/>
      <c r="M8" s="9"/>
      <c r="N8" s="9"/>
    </row>
    <row r="9" spans="1:14" ht="25.5" x14ac:dyDescent="0.25">
      <c r="A9" s="23">
        <v>601</v>
      </c>
      <c r="B9" s="23"/>
      <c r="C9" s="24"/>
      <c r="D9" s="23"/>
      <c r="E9" s="25" t="s">
        <v>5</v>
      </c>
      <c r="F9" s="95">
        <f>F10+F68+F88+F155+F201+F128+F180+F146</f>
        <v>176700.79999999999</v>
      </c>
      <c r="G9" s="95">
        <f>G10+G68+G88+G155+G201+G128+G180+G146</f>
        <v>105945.09999999999</v>
      </c>
      <c r="H9" s="95">
        <f>H10+H68+H88+H155+H201+H128+H180+H146</f>
        <v>109016.79999999999</v>
      </c>
      <c r="J9" s="16"/>
      <c r="L9" s="9"/>
      <c r="N9" s="9"/>
    </row>
    <row r="10" spans="1:14" x14ac:dyDescent="0.25">
      <c r="A10" s="26">
        <v>601</v>
      </c>
      <c r="B10" s="27" t="s">
        <v>11</v>
      </c>
      <c r="C10" s="44"/>
      <c r="D10" s="26"/>
      <c r="E10" s="28" t="s">
        <v>13</v>
      </c>
      <c r="F10" s="96">
        <f>F11+F17++F41+F46+F35</f>
        <v>33591.599999999999</v>
      </c>
      <c r="G10" s="96">
        <f>G11+G17++G41+G46+G35</f>
        <v>29629.399999999998</v>
      </c>
      <c r="H10" s="96">
        <f>H11+H17++H41+H46+H35</f>
        <v>29543.899999999998</v>
      </c>
    </row>
    <row r="11" spans="1:14" ht="34.5" customHeight="1" x14ac:dyDescent="0.25">
      <c r="A11" s="26">
        <v>601</v>
      </c>
      <c r="B11" s="27" t="s">
        <v>367</v>
      </c>
      <c r="C11" s="27"/>
      <c r="D11" s="26"/>
      <c r="E11" s="28" t="s">
        <v>368</v>
      </c>
      <c r="F11" s="96">
        <f>F12</f>
        <v>2485.9</v>
      </c>
      <c r="G11" s="96">
        <f t="shared" ref="G11:H11" si="0">G12</f>
        <v>2092.6</v>
      </c>
      <c r="H11" s="96">
        <f t="shared" si="0"/>
        <v>2092.6</v>
      </c>
    </row>
    <row r="12" spans="1:14" ht="38.25" x14ac:dyDescent="0.25">
      <c r="A12" s="29">
        <v>601</v>
      </c>
      <c r="B12" s="30" t="s">
        <v>367</v>
      </c>
      <c r="C12" s="30" t="s">
        <v>138</v>
      </c>
      <c r="D12" s="29"/>
      <c r="E12" s="31" t="s">
        <v>473</v>
      </c>
      <c r="F12" s="97">
        <f>F13</f>
        <v>2485.9</v>
      </c>
      <c r="G12" s="97">
        <f t="shared" ref="G12:H12" si="1">G13</f>
        <v>2092.6</v>
      </c>
      <c r="H12" s="97">
        <f t="shared" si="1"/>
        <v>2092.6</v>
      </c>
    </row>
    <row r="13" spans="1:14" x14ac:dyDescent="0.25">
      <c r="A13" s="26">
        <v>601</v>
      </c>
      <c r="B13" s="27" t="s">
        <v>367</v>
      </c>
      <c r="C13" s="27" t="s">
        <v>140</v>
      </c>
      <c r="D13" s="26"/>
      <c r="E13" s="28" t="s">
        <v>36</v>
      </c>
      <c r="F13" s="96">
        <f>F14</f>
        <v>2485.9</v>
      </c>
      <c r="G13" s="96">
        <f t="shared" ref="G13:H13" si="2">G14</f>
        <v>2092.6</v>
      </c>
      <c r="H13" s="96">
        <f t="shared" si="2"/>
        <v>2092.6</v>
      </c>
    </row>
    <row r="14" spans="1:14" ht="25.5" x14ac:dyDescent="0.25">
      <c r="A14" s="26">
        <v>601</v>
      </c>
      <c r="B14" s="27" t="s">
        <v>367</v>
      </c>
      <c r="C14" s="27" t="s">
        <v>280</v>
      </c>
      <c r="D14" s="26"/>
      <c r="E14" s="28" t="s">
        <v>331</v>
      </c>
      <c r="F14" s="96">
        <f>F15</f>
        <v>2485.9</v>
      </c>
      <c r="G14" s="96">
        <f t="shared" ref="G14:H14" si="3">G15</f>
        <v>2092.6</v>
      </c>
      <c r="H14" s="96">
        <f t="shared" si="3"/>
        <v>2092.6</v>
      </c>
    </row>
    <row r="15" spans="1:14" x14ac:dyDescent="0.25">
      <c r="A15" s="26">
        <v>601</v>
      </c>
      <c r="B15" s="27" t="s">
        <v>367</v>
      </c>
      <c r="C15" s="27" t="s">
        <v>369</v>
      </c>
      <c r="D15" s="26"/>
      <c r="E15" s="28" t="s">
        <v>370</v>
      </c>
      <c r="F15" s="96">
        <f>F16</f>
        <v>2485.9</v>
      </c>
      <c r="G15" s="96">
        <f t="shared" ref="G15:H15" si="4">G16</f>
        <v>2092.6</v>
      </c>
      <c r="H15" s="96">
        <f t="shared" si="4"/>
        <v>2092.6</v>
      </c>
    </row>
    <row r="16" spans="1:14" ht="54" customHeight="1" x14ac:dyDescent="0.25">
      <c r="A16" s="26">
        <v>601</v>
      </c>
      <c r="B16" s="27" t="s">
        <v>367</v>
      </c>
      <c r="C16" s="27" t="s">
        <v>369</v>
      </c>
      <c r="D16" s="26">
        <v>100</v>
      </c>
      <c r="E16" s="28" t="s">
        <v>33</v>
      </c>
      <c r="F16" s="96">
        <v>2485.9</v>
      </c>
      <c r="G16" s="96">
        <v>2092.6</v>
      </c>
      <c r="H16" s="96">
        <v>2092.6</v>
      </c>
    </row>
    <row r="17" spans="1:10" ht="45" customHeight="1" x14ac:dyDescent="0.25">
      <c r="A17" s="32">
        <v>601</v>
      </c>
      <c r="B17" s="33" t="s">
        <v>12</v>
      </c>
      <c r="C17" s="33"/>
      <c r="D17" s="32"/>
      <c r="E17" s="34" t="s">
        <v>18</v>
      </c>
      <c r="F17" s="98">
        <f>F23+F18</f>
        <v>24345.8</v>
      </c>
      <c r="G17" s="98">
        <f>G23+G18</f>
        <v>23191.3</v>
      </c>
      <c r="H17" s="98">
        <f>H23+H18</f>
        <v>23191.3</v>
      </c>
      <c r="I17" s="9"/>
      <c r="J17" s="9"/>
    </row>
    <row r="18" spans="1:10" ht="41.25" customHeight="1" x14ac:dyDescent="0.25">
      <c r="A18" s="29">
        <v>601</v>
      </c>
      <c r="B18" s="30" t="s">
        <v>12</v>
      </c>
      <c r="C18" s="30" t="s">
        <v>141</v>
      </c>
      <c r="D18" s="29"/>
      <c r="E18" s="31" t="s">
        <v>474</v>
      </c>
      <c r="F18" s="97">
        <f>F19</f>
        <v>15.1</v>
      </c>
      <c r="G18" s="97">
        <f t="shared" ref="G18:H18" si="5">G19</f>
        <v>45.5</v>
      </c>
      <c r="H18" s="97">
        <f t="shared" si="5"/>
        <v>45.5</v>
      </c>
      <c r="I18" s="9"/>
      <c r="J18" s="9"/>
    </row>
    <row r="19" spans="1:10" ht="30.75" customHeight="1" x14ac:dyDescent="0.25">
      <c r="A19" s="39">
        <v>601</v>
      </c>
      <c r="B19" s="40" t="s">
        <v>12</v>
      </c>
      <c r="C19" s="40" t="s">
        <v>157</v>
      </c>
      <c r="D19" s="39"/>
      <c r="E19" s="45" t="s">
        <v>295</v>
      </c>
      <c r="F19" s="104">
        <f>F21</f>
        <v>15.1</v>
      </c>
      <c r="G19" s="104">
        <f t="shared" ref="G19:H19" si="6">G21</f>
        <v>45.5</v>
      </c>
      <c r="H19" s="104">
        <f t="shared" si="6"/>
        <v>45.5</v>
      </c>
      <c r="I19" s="9"/>
      <c r="J19" s="9"/>
    </row>
    <row r="20" spans="1:10" ht="30" customHeight="1" x14ac:dyDescent="0.25">
      <c r="A20" s="32">
        <v>601</v>
      </c>
      <c r="B20" s="33" t="s">
        <v>12</v>
      </c>
      <c r="C20" s="33" t="s">
        <v>212</v>
      </c>
      <c r="D20" s="32"/>
      <c r="E20" s="68" t="s">
        <v>243</v>
      </c>
      <c r="F20" s="98">
        <f>F21</f>
        <v>15.1</v>
      </c>
      <c r="G20" s="98">
        <f t="shared" ref="G20:H21" si="7">G21</f>
        <v>45.5</v>
      </c>
      <c r="H20" s="98">
        <f t="shared" si="7"/>
        <v>45.5</v>
      </c>
      <c r="I20" s="9"/>
      <c r="J20" s="9"/>
    </row>
    <row r="21" spans="1:10" ht="31.5" customHeight="1" x14ac:dyDescent="0.25">
      <c r="A21" s="32">
        <v>601</v>
      </c>
      <c r="B21" s="33" t="s">
        <v>12</v>
      </c>
      <c r="C21" s="33" t="s">
        <v>273</v>
      </c>
      <c r="D21" s="32"/>
      <c r="E21" s="35" t="s">
        <v>117</v>
      </c>
      <c r="F21" s="98">
        <f>F22</f>
        <v>15.1</v>
      </c>
      <c r="G21" s="98">
        <f t="shared" si="7"/>
        <v>45.5</v>
      </c>
      <c r="H21" s="98">
        <f t="shared" si="7"/>
        <v>45.5</v>
      </c>
      <c r="I21" s="9"/>
      <c r="J21" s="9"/>
    </row>
    <row r="22" spans="1:10" ht="28.5" customHeight="1" x14ac:dyDescent="0.25">
      <c r="A22" s="32">
        <v>601</v>
      </c>
      <c r="B22" s="33" t="s">
        <v>12</v>
      </c>
      <c r="C22" s="33" t="s">
        <v>273</v>
      </c>
      <c r="D22" s="32">
        <v>200</v>
      </c>
      <c r="E22" s="34" t="s">
        <v>272</v>
      </c>
      <c r="F22" s="98">
        <v>15.1</v>
      </c>
      <c r="G22" s="98">
        <v>45.5</v>
      </c>
      <c r="H22" s="98">
        <v>45.5</v>
      </c>
      <c r="I22" s="9"/>
      <c r="J22" s="9"/>
    </row>
    <row r="23" spans="1:10" ht="39" customHeight="1" x14ac:dyDescent="0.25">
      <c r="A23" s="29">
        <v>601</v>
      </c>
      <c r="B23" s="30" t="s">
        <v>12</v>
      </c>
      <c r="C23" s="30" t="s">
        <v>138</v>
      </c>
      <c r="D23" s="29"/>
      <c r="E23" s="36" t="s">
        <v>473</v>
      </c>
      <c r="F23" s="97">
        <f>F24+F29</f>
        <v>24330.7</v>
      </c>
      <c r="G23" s="97">
        <f t="shared" ref="G23:H23" si="8">G24+G29</f>
        <v>23145.8</v>
      </c>
      <c r="H23" s="97">
        <f t="shared" si="8"/>
        <v>23145.8</v>
      </c>
    </row>
    <row r="24" spans="1:10" ht="42.75" customHeight="1" x14ac:dyDescent="0.25">
      <c r="A24" s="43">
        <v>601</v>
      </c>
      <c r="B24" s="44" t="s">
        <v>12</v>
      </c>
      <c r="C24" s="44" t="s">
        <v>139</v>
      </c>
      <c r="D24" s="43"/>
      <c r="E24" s="114" t="s">
        <v>100</v>
      </c>
      <c r="F24" s="101">
        <f>F26</f>
        <v>322.89999999999998</v>
      </c>
      <c r="G24" s="101">
        <f t="shared" ref="G24:H24" si="9">G26</f>
        <v>320.3</v>
      </c>
      <c r="H24" s="101">
        <f t="shared" si="9"/>
        <v>320.3</v>
      </c>
    </row>
    <row r="25" spans="1:10" s="6" customFormat="1" ht="51.75" customHeight="1" x14ac:dyDescent="0.25">
      <c r="A25" s="26">
        <v>601</v>
      </c>
      <c r="B25" s="27" t="s">
        <v>12</v>
      </c>
      <c r="C25" s="27" t="s">
        <v>210</v>
      </c>
      <c r="D25" s="26"/>
      <c r="E25" s="41" t="s">
        <v>294</v>
      </c>
      <c r="F25" s="96">
        <f>F26</f>
        <v>322.89999999999998</v>
      </c>
      <c r="G25" s="96">
        <f t="shared" ref="G25:H25" si="10">G26</f>
        <v>320.3</v>
      </c>
      <c r="H25" s="96">
        <f t="shared" si="10"/>
        <v>320.3</v>
      </c>
    </row>
    <row r="26" spans="1:10" s="7" customFormat="1" ht="31.5" customHeight="1" x14ac:dyDescent="0.25">
      <c r="A26" s="26">
        <v>601</v>
      </c>
      <c r="B26" s="27" t="s">
        <v>12</v>
      </c>
      <c r="C26" s="27" t="s">
        <v>380</v>
      </c>
      <c r="D26" s="26"/>
      <c r="E26" s="35" t="s">
        <v>123</v>
      </c>
      <c r="F26" s="96">
        <f>F27+F28</f>
        <v>322.89999999999998</v>
      </c>
      <c r="G26" s="96">
        <f t="shared" ref="G26:H26" si="11">G27+G28</f>
        <v>320.3</v>
      </c>
      <c r="H26" s="96">
        <f t="shared" si="11"/>
        <v>320.3</v>
      </c>
    </row>
    <row r="27" spans="1:10" s="7" customFormat="1" ht="54" customHeight="1" x14ac:dyDescent="0.25">
      <c r="A27" s="26">
        <v>601</v>
      </c>
      <c r="B27" s="27" t="s">
        <v>12</v>
      </c>
      <c r="C27" s="27" t="s">
        <v>380</v>
      </c>
      <c r="D27" s="32">
        <v>100</v>
      </c>
      <c r="E27" s="34" t="s">
        <v>259</v>
      </c>
      <c r="F27" s="96">
        <v>314.7</v>
      </c>
      <c r="G27" s="96">
        <v>314.7</v>
      </c>
      <c r="H27" s="96">
        <v>314.7</v>
      </c>
    </row>
    <row r="28" spans="1:10" ht="33" customHeight="1" x14ac:dyDescent="0.25">
      <c r="A28" s="26">
        <v>601</v>
      </c>
      <c r="B28" s="27" t="s">
        <v>12</v>
      </c>
      <c r="C28" s="27" t="s">
        <v>380</v>
      </c>
      <c r="D28" s="32">
        <v>200</v>
      </c>
      <c r="E28" s="34" t="s">
        <v>272</v>
      </c>
      <c r="F28" s="96">
        <v>8.1999999999999993</v>
      </c>
      <c r="G28" s="96">
        <v>5.6</v>
      </c>
      <c r="H28" s="96">
        <v>5.6</v>
      </c>
    </row>
    <row r="29" spans="1:10" ht="21" customHeight="1" x14ac:dyDescent="0.25">
      <c r="A29" s="43">
        <v>601</v>
      </c>
      <c r="B29" s="44" t="s">
        <v>12</v>
      </c>
      <c r="C29" s="44" t="s">
        <v>140</v>
      </c>
      <c r="D29" s="43"/>
      <c r="E29" s="45" t="s">
        <v>36</v>
      </c>
      <c r="F29" s="101">
        <f>F30</f>
        <v>24007.8</v>
      </c>
      <c r="G29" s="101">
        <f t="shared" ref="G29:H29" si="12">G30</f>
        <v>22825.5</v>
      </c>
      <c r="H29" s="101">
        <f t="shared" si="12"/>
        <v>22825.5</v>
      </c>
    </row>
    <row r="30" spans="1:10" s="6" customFormat="1" ht="33.75" customHeight="1" x14ac:dyDescent="0.25">
      <c r="A30" s="26">
        <v>601</v>
      </c>
      <c r="B30" s="27" t="s">
        <v>12</v>
      </c>
      <c r="C30" s="27" t="s">
        <v>280</v>
      </c>
      <c r="D30" s="26"/>
      <c r="E30" s="47" t="s">
        <v>331</v>
      </c>
      <c r="F30" s="96">
        <f>F31</f>
        <v>24007.8</v>
      </c>
      <c r="G30" s="96">
        <f t="shared" ref="G30:H30" si="13">G31</f>
        <v>22825.5</v>
      </c>
      <c r="H30" s="96">
        <f t="shared" si="13"/>
        <v>22825.5</v>
      </c>
    </row>
    <row r="31" spans="1:10" s="7" customFormat="1" ht="29.25" customHeight="1" x14ac:dyDescent="0.25">
      <c r="A31" s="32">
        <v>601</v>
      </c>
      <c r="B31" s="33" t="s">
        <v>12</v>
      </c>
      <c r="C31" s="33" t="s">
        <v>281</v>
      </c>
      <c r="D31" s="32"/>
      <c r="E31" s="35" t="s">
        <v>201</v>
      </c>
      <c r="F31" s="98">
        <f>F32+F33+F34</f>
        <v>24007.8</v>
      </c>
      <c r="G31" s="98">
        <f t="shared" ref="G31:H31" si="14">G32+G33+G34</f>
        <v>22825.5</v>
      </c>
      <c r="H31" s="98">
        <f t="shared" si="14"/>
        <v>22825.5</v>
      </c>
    </row>
    <row r="32" spans="1:10" ht="56.25" customHeight="1" x14ac:dyDescent="0.25">
      <c r="A32" s="32">
        <v>601</v>
      </c>
      <c r="B32" s="33" t="s">
        <v>12</v>
      </c>
      <c r="C32" s="33" t="s">
        <v>281</v>
      </c>
      <c r="D32" s="32">
        <v>100</v>
      </c>
      <c r="E32" s="34" t="s">
        <v>33</v>
      </c>
      <c r="F32" s="98">
        <v>21478.799999999999</v>
      </c>
      <c r="G32" s="98">
        <v>21079.7</v>
      </c>
      <c r="H32" s="98">
        <v>21079.7</v>
      </c>
    </row>
    <row r="33" spans="1:9" ht="25.5" x14ac:dyDescent="0.25">
      <c r="A33" s="32">
        <v>601</v>
      </c>
      <c r="B33" s="33" t="s">
        <v>12</v>
      </c>
      <c r="C33" s="33" t="s">
        <v>281</v>
      </c>
      <c r="D33" s="32">
        <v>200</v>
      </c>
      <c r="E33" s="34" t="s">
        <v>272</v>
      </c>
      <c r="F33" s="98">
        <v>2516.5</v>
      </c>
      <c r="G33" s="98">
        <v>1745.8</v>
      </c>
      <c r="H33" s="98">
        <v>1745.8</v>
      </c>
    </row>
    <row r="34" spans="1:9" x14ac:dyDescent="0.25">
      <c r="A34" s="32">
        <v>601</v>
      </c>
      <c r="B34" s="33" t="s">
        <v>12</v>
      </c>
      <c r="C34" s="33" t="s">
        <v>281</v>
      </c>
      <c r="D34" s="32">
        <v>800</v>
      </c>
      <c r="E34" s="34" t="s">
        <v>50</v>
      </c>
      <c r="F34" s="98">
        <v>12.5</v>
      </c>
      <c r="G34" s="98">
        <v>0</v>
      </c>
      <c r="H34" s="98">
        <v>0</v>
      </c>
    </row>
    <row r="35" spans="1:9" ht="20.25" customHeight="1" x14ac:dyDescent="0.25">
      <c r="A35" s="32">
        <v>601</v>
      </c>
      <c r="B35" s="33" t="s">
        <v>34</v>
      </c>
      <c r="C35" s="33"/>
      <c r="D35" s="32"/>
      <c r="E35" s="34" t="s">
        <v>35</v>
      </c>
      <c r="F35" s="98">
        <f>F36</f>
        <v>15.6</v>
      </c>
      <c r="G35" s="98">
        <f>G36</f>
        <v>94.3</v>
      </c>
      <c r="H35" s="98">
        <f>H36</f>
        <v>7.5</v>
      </c>
    </row>
    <row r="36" spans="1:9" ht="44.25" customHeight="1" x14ac:dyDescent="0.25">
      <c r="A36" s="29">
        <v>601</v>
      </c>
      <c r="B36" s="30" t="s">
        <v>34</v>
      </c>
      <c r="C36" s="30" t="s">
        <v>138</v>
      </c>
      <c r="D36" s="29"/>
      <c r="E36" s="36" t="s">
        <v>473</v>
      </c>
      <c r="F36" s="97">
        <f>F37</f>
        <v>15.6</v>
      </c>
      <c r="G36" s="97">
        <f t="shared" ref="G36:H36" si="15">G37</f>
        <v>94.3</v>
      </c>
      <c r="H36" s="97">
        <f t="shared" si="15"/>
        <v>7.5</v>
      </c>
    </row>
    <row r="37" spans="1:9" ht="44.25" customHeight="1" x14ac:dyDescent="0.25">
      <c r="A37" s="39">
        <v>601</v>
      </c>
      <c r="B37" s="40" t="s">
        <v>34</v>
      </c>
      <c r="C37" s="40" t="s">
        <v>139</v>
      </c>
      <c r="D37" s="39"/>
      <c r="E37" s="45" t="s">
        <v>100</v>
      </c>
      <c r="F37" s="101">
        <f>F38</f>
        <v>15.6</v>
      </c>
      <c r="G37" s="101">
        <f t="shared" ref="G37:H37" si="16">G38</f>
        <v>94.3</v>
      </c>
      <c r="H37" s="101">
        <f t="shared" si="16"/>
        <v>7.5</v>
      </c>
    </row>
    <row r="38" spans="1:9" ht="54.75" customHeight="1" x14ac:dyDescent="0.25">
      <c r="A38" s="32">
        <v>601</v>
      </c>
      <c r="B38" s="33" t="s">
        <v>34</v>
      </c>
      <c r="C38" s="33" t="s">
        <v>210</v>
      </c>
      <c r="D38" s="32"/>
      <c r="E38" s="41" t="s">
        <v>294</v>
      </c>
      <c r="F38" s="96">
        <f>F39</f>
        <v>15.6</v>
      </c>
      <c r="G38" s="96">
        <f>G39</f>
        <v>94.3</v>
      </c>
      <c r="H38" s="96">
        <f>H39</f>
        <v>7.5</v>
      </c>
      <c r="I38" s="6"/>
    </row>
    <row r="39" spans="1:9" ht="46.5" customHeight="1" x14ac:dyDescent="0.25">
      <c r="A39" s="32">
        <v>601</v>
      </c>
      <c r="B39" s="33" t="s">
        <v>34</v>
      </c>
      <c r="C39" s="33" t="s">
        <v>315</v>
      </c>
      <c r="D39" s="32"/>
      <c r="E39" s="41" t="s">
        <v>455</v>
      </c>
      <c r="F39" s="96">
        <f>F40</f>
        <v>15.6</v>
      </c>
      <c r="G39" s="96">
        <f>G40</f>
        <v>94.3</v>
      </c>
      <c r="H39" s="96">
        <f>H40</f>
        <v>7.5</v>
      </c>
    </row>
    <row r="40" spans="1:9" ht="25.5" x14ac:dyDescent="0.25">
      <c r="A40" s="32">
        <v>601</v>
      </c>
      <c r="B40" s="33" t="s">
        <v>34</v>
      </c>
      <c r="C40" s="33" t="s">
        <v>315</v>
      </c>
      <c r="D40" s="32">
        <v>200</v>
      </c>
      <c r="E40" s="34" t="s">
        <v>272</v>
      </c>
      <c r="F40" s="98">
        <v>15.6</v>
      </c>
      <c r="G40" s="98">
        <v>94.3</v>
      </c>
      <c r="H40" s="98">
        <v>7.5</v>
      </c>
    </row>
    <row r="41" spans="1:9" x14ac:dyDescent="0.25">
      <c r="A41" s="26">
        <v>601</v>
      </c>
      <c r="B41" s="27" t="s">
        <v>48</v>
      </c>
      <c r="C41" s="33"/>
      <c r="D41" s="26"/>
      <c r="E41" s="28" t="s">
        <v>49</v>
      </c>
      <c r="F41" s="96">
        <f>F42</f>
        <v>150</v>
      </c>
      <c r="G41" s="96">
        <f t="shared" ref="G41:H41" si="17">G42</f>
        <v>250</v>
      </c>
      <c r="H41" s="96">
        <f t="shared" si="17"/>
        <v>250</v>
      </c>
    </row>
    <row r="42" spans="1:9" ht="17.25" customHeight="1" x14ac:dyDescent="0.25">
      <c r="A42" s="136">
        <v>601</v>
      </c>
      <c r="B42" s="137" t="s">
        <v>48</v>
      </c>
      <c r="C42" s="137" t="s">
        <v>143</v>
      </c>
      <c r="D42" s="136"/>
      <c r="E42" s="138" t="s">
        <v>137</v>
      </c>
      <c r="F42" s="139">
        <f>F45</f>
        <v>150</v>
      </c>
      <c r="G42" s="139">
        <f t="shared" ref="G42:H42" si="18">G45</f>
        <v>250</v>
      </c>
      <c r="H42" s="139">
        <f t="shared" si="18"/>
        <v>250</v>
      </c>
    </row>
    <row r="43" spans="1:9" ht="17.25" customHeight="1" x14ac:dyDescent="0.25">
      <c r="A43" s="26">
        <v>601</v>
      </c>
      <c r="B43" s="27" t="s">
        <v>48</v>
      </c>
      <c r="C43" s="27" t="s">
        <v>447</v>
      </c>
      <c r="D43" s="26"/>
      <c r="E43" s="28" t="s">
        <v>49</v>
      </c>
      <c r="F43" s="96">
        <f>F44</f>
        <v>150</v>
      </c>
      <c r="G43" s="96">
        <f t="shared" ref="G43:H43" si="19">G44</f>
        <v>250</v>
      </c>
      <c r="H43" s="96">
        <f t="shared" si="19"/>
        <v>250</v>
      </c>
    </row>
    <row r="44" spans="1:9" s="7" customFormat="1" ht="26.25" customHeight="1" x14ac:dyDescent="0.25">
      <c r="A44" s="32">
        <v>601</v>
      </c>
      <c r="B44" s="33" t="s">
        <v>48</v>
      </c>
      <c r="C44" s="33" t="s">
        <v>457</v>
      </c>
      <c r="D44" s="32"/>
      <c r="E44" s="35" t="s">
        <v>95</v>
      </c>
      <c r="F44" s="98">
        <f>F45</f>
        <v>150</v>
      </c>
      <c r="G44" s="98">
        <f t="shared" ref="G44:H44" si="20">G45</f>
        <v>250</v>
      </c>
      <c r="H44" s="98">
        <f t="shared" si="20"/>
        <v>250</v>
      </c>
    </row>
    <row r="45" spans="1:9" x14ac:dyDescent="0.25">
      <c r="A45" s="32">
        <v>601</v>
      </c>
      <c r="B45" s="33" t="s">
        <v>48</v>
      </c>
      <c r="C45" s="33" t="s">
        <v>457</v>
      </c>
      <c r="D45" s="32">
        <v>800</v>
      </c>
      <c r="E45" s="28" t="s">
        <v>50</v>
      </c>
      <c r="F45" s="96">
        <v>150</v>
      </c>
      <c r="G45" s="96">
        <v>250</v>
      </c>
      <c r="H45" s="98">
        <v>250</v>
      </c>
    </row>
    <row r="46" spans="1:9" ht="16.5" customHeight="1" x14ac:dyDescent="0.25">
      <c r="A46" s="26">
        <v>601</v>
      </c>
      <c r="B46" s="27" t="s">
        <v>40</v>
      </c>
      <c r="C46" s="27"/>
      <c r="D46" s="26"/>
      <c r="E46" s="28" t="s">
        <v>52</v>
      </c>
      <c r="F46" s="96">
        <f>F47+F52</f>
        <v>6594.3</v>
      </c>
      <c r="G46" s="96">
        <f t="shared" ref="G46:H46" si="21">G47+G52</f>
        <v>4001.2000000000003</v>
      </c>
      <c r="H46" s="96">
        <f t="shared" si="21"/>
        <v>4002.5000000000005</v>
      </c>
    </row>
    <row r="47" spans="1:9" ht="47.25" customHeight="1" x14ac:dyDescent="0.25">
      <c r="A47" s="29">
        <v>601</v>
      </c>
      <c r="B47" s="30" t="s">
        <v>40</v>
      </c>
      <c r="C47" s="30" t="s">
        <v>141</v>
      </c>
      <c r="D47" s="29"/>
      <c r="E47" s="31" t="s">
        <v>474</v>
      </c>
      <c r="F47" s="97">
        <f>F48</f>
        <v>30.3</v>
      </c>
      <c r="G47" s="97">
        <f t="shared" ref="G47:H47" si="22">G48</f>
        <v>30.4</v>
      </c>
      <c r="H47" s="97">
        <f t="shared" si="22"/>
        <v>30.4</v>
      </c>
    </row>
    <row r="48" spans="1:9" ht="30.75" customHeight="1" x14ac:dyDescent="0.25">
      <c r="A48" s="39">
        <v>601</v>
      </c>
      <c r="B48" s="40" t="s">
        <v>40</v>
      </c>
      <c r="C48" s="40" t="s">
        <v>157</v>
      </c>
      <c r="D48" s="39"/>
      <c r="E48" s="45" t="s">
        <v>295</v>
      </c>
      <c r="F48" s="104">
        <f>F50</f>
        <v>30.3</v>
      </c>
      <c r="G48" s="104">
        <f t="shared" ref="G48:H48" si="23">G50</f>
        <v>30.4</v>
      </c>
      <c r="H48" s="104">
        <f t="shared" si="23"/>
        <v>30.4</v>
      </c>
    </row>
    <row r="49" spans="1:8" ht="31.5" customHeight="1" x14ac:dyDescent="0.25">
      <c r="A49" s="32">
        <v>601</v>
      </c>
      <c r="B49" s="33" t="s">
        <v>40</v>
      </c>
      <c r="C49" s="33" t="s">
        <v>212</v>
      </c>
      <c r="D49" s="32"/>
      <c r="E49" s="68" t="s">
        <v>243</v>
      </c>
      <c r="F49" s="98">
        <f>F50</f>
        <v>30.3</v>
      </c>
      <c r="G49" s="98">
        <f t="shared" ref="G49:H50" si="24">G50</f>
        <v>30.4</v>
      </c>
      <c r="H49" s="98">
        <f t="shared" si="24"/>
        <v>30.4</v>
      </c>
    </row>
    <row r="50" spans="1:8" ht="42" customHeight="1" x14ac:dyDescent="0.25">
      <c r="A50" s="32">
        <v>601</v>
      </c>
      <c r="B50" s="33" t="s">
        <v>40</v>
      </c>
      <c r="C50" s="33" t="s">
        <v>541</v>
      </c>
      <c r="D50" s="32"/>
      <c r="E50" s="28" t="s">
        <v>531</v>
      </c>
      <c r="F50" s="98">
        <f>F51</f>
        <v>30.3</v>
      </c>
      <c r="G50" s="98">
        <f t="shared" si="24"/>
        <v>30.4</v>
      </c>
      <c r="H50" s="98">
        <f t="shared" si="24"/>
        <v>30.4</v>
      </c>
    </row>
    <row r="51" spans="1:8" ht="30.75" customHeight="1" x14ac:dyDescent="0.25">
      <c r="A51" s="32">
        <v>601</v>
      </c>
      <c r="B51" s="33" t="s">
        <v>40</v>
      </c>
      <c r="C51" s="33" t="s">
        <v>541</v>
      </c>
      <c r="D51" s="32">
        <v>200</v>
      </c>
      <c r="E51" s="34" t="s">
        <v>272</v>
      </c>
      <c r="F51" s="98">
        <v>30.3</v>
      </c>
      <c r="G51" s="98">
        <v>30.4</v>
      </c>
      <c r="H51" s="98">
        <v>30.4</v>
      </c>
    </row>
    <row r="52" spans="1:8" ht="42" customHeight="1" x14ac:dyDescent="0.25">
      <c r="A52" s="29">
        <v>601</v>
      </c>
      <c r="B52" s="30" t="s">
        <v>40</v>
      </c>
      <c r="C52" s="30" t="s">
        <v>138</v>
      </c>
      <c r="D52" s="29"/>
      <c r="E52" s="36" t="s">
        <v>473</v>
      </c>
      <c r="F52" s="97">
        <f>F53+F64</f>
        <v>6564</v>
      </c>
      <c r="G52" s="97">
        <f>G53+G64</f>
        <v>3970.8</v>
      </c>
      <c r="H52" s="97">
        <f>H53+H64</f>
        <v>3972.1000000000004</v>
      </c>
    </row>
    <row r="53" spans="1:8" ht="43.5" customHeight="1" x14ac:dyDescent="0.25">
      <c r="A53" s="39">
        <v>601</v>
      </c>
      <c r="B53" s="40" t="s">
        <v>40</v>
      </c>
      <c r="C53" s="40" t="s">
        <v>139</v>
      </c>
      <c r="D53" s="39"/>
      <c r="E53" s="45" t="s">
        <v>100</v>
      </c>
      <c r="F53" s="101">
        <f>F54</f>
        <v>6054</v>
      </c>
      <c r="G53" s="101">
        <f t="shared" ref="G53:H53" si="25">G54</f>
        <v>3320.8</v>
      </c>
      <c r="H53" s="101">
        <f t="shared" si="25"/>
        <v>3322.1000000000004</v>
      </c>
    </row>
    <row r="54" spans="1:8" s="6" customFormat="1" ht="52.5" customHeight="1" x14ac:dyDescent="0.25">
      <c r="A54" s="32">
        <v>601</v>
      </c>
      <c r="B54" s="33" t="s">
        <v>40</v>
      </c>
      <c r="C54" s="33" t="s">
        <v>210</v>
      </c>
      <c r="D54" s="32"/>
      <c r="E54" s="41" t="s">
        <v>294</v>
      </c>
      <c r="F54" s="96">
        <f>F55+F62+F58</f>
        <v>6054</v>
      </c>
      <c r="G54" s="96">
        <f t="shared" ref="G54:H54" si="26">G55+G62+G58</f>
        <v>3320.8</v>
      </c>
      <c r="H54" s="96">
        <f t="shared" si="26"/>
        <v>3322.1000000000004</v>
      </c>
    </row>
    <row r="55" spans="1:8" ht="54.75" customHeight="1" x14ac:dyDescent="0.25">
      <c r="A55" s="32">
        <v>601</v>
      </c>
      <c r="B55" s="33" t="s">
        <v>40</v>
      </c>
      <c r="C55" s="33" t="s">
        <v>316</v>
      </c>
      <c r="D55" s="32"/>
      <c r="E55" s="35" t="s">
        <v>456</v>
      </c>
      <c r="F55" s="98">
        <f>F56+F57</f>
        <v>133.19999999999999</v>
      </c>
      <c r="G55" s="98">
        <f t="shared" ref="G55:H55" si="27">G56+G57</f>
        <v>134.5</v>
      </c>
      <c r="H55" s="98">
        <f t="shared" si="27"/>
        <v>135.80000000000001</v>
      </c>
    </row>
    <row r="56" spans="1:8" ht="54" customHeight="1" x14ac:dyDescent="0.25">
      <c r="A56" s="32">
        <v>601</v>
      </c>
      <c r="B56" s="33" t="s">
        <v>40</v>
      </c>
      <c r="C56" s="33" t="s">
        <v>316</v>
      </c>
      <c r="D56" s="32">
        <v>100</v>
      </c>
      <c r="E56" s="34" t="s">
        <v>33</v>
      </c>
      <c r="F56" s="98">
        <v>101.8</v>
      </c>
      <c r="G56" s="98">
        <v>101.8</v>
      </c>
      <c r="H56" s="98">
        <v>101.8</v>
      </c>
    </row>
    <row r="57" spans="1:8" ht="30.75" customHeight="1" x14ac:dyDescent="0.25">
      <c r="A57" s="32">
        <v>601</v>
      </c>
      <c r="B57" s="33" t="s">
        <v>40</v>
      </c>
      <c r="C57" s="33" t="s">
        <v>316</v>
      </c>
      <c r="D57" s="32">
        <v>200</v>
      </c>
      <c r="E57" s="34" t="s">
        <v>272</v>
      </c>
      <c r="F57" s="98">
        <v>31.4</v>
      </c>
      <c r="G57" s="98">
        <v>32.700000000000003</v>
      </c>
      <c r="H57" s="98">
        <v>34</v>
      </c>
    </row>
    <row r="58" spans="1:8" ht="43.5" customHeight="1" x14ac:dyDescent="0.25">
      <c r="A58" s="32">
        <v>601</v>
      </c>
      <c r="B58" s="33" t="s">
        <v>40</v>
      </c>
      <c r="C58" s="33" t="s">
        <v>532</v>
      </c>
      <c r="D58" s="32"/>
      <c r="E58" s="28" t="s">
        <v>531</v>
      </c>
      <c r="F58" s="96">
        <f>F59+F60+F61</f>
        <v>5556.6</v>
      </c>
      <c r="G58" s="96">
        <f t="shared" ref="G58:H58" si="28">G59+G60+G61</f>
        <v>3186.3</v>
      </c>
      <c r="H58" s="96">
        <f t="shared" si="28"/>
        <v>3186.3</v>
      </c>
    </row>
    <row r="59" spans="1:8" ht="55.5" customHeight="1" x14ac:dyDescent="0.25">
      <c r="A59" s="32">
        <v>601</v>
      </c>
      <c r="B59" s="33" t="s">
        <v>40</v>
      </c>
      <c r="C59" s="33" t="s">
        <v>532</v>
      </c>
      <c r="D59" s="32">
        <v>100</v>
      </c>
      <c r="E59" s="42" t="s">
        <v>26</v>
      </c>
      <c r="F59" s="96">
        <v>1966.5</v>
      </c>
      <c r="G59" s="98">
        <v>1868.4</v>
      </c>
      <c r="H59" s="98">
        <v>1868.4</v>
      </c>
    </row>
    <row r="60" spans="1:8" ht="27.75" customHeight="1" x14ac:dyDescent="0.25">
      <c r="A60" s="32">
        <v>601</v>
      </c>
      <c r="B60" s="33" t="s">
        <v>40</v>
      </c>
      <c r="C60" s="33" t="s">
        <v>532</v>
      </c>
      <c r="D60" s="32">
        <v>200</v>
      </c>
      <c r="E60" s="34" t="s">
        <v>272</v>
      </c>
      <c r="F60" s="96">
        <v>3570.1</v>
      </c>
      <c r="G60" s="98">
        <v>1297.9000000000001</v>
      </c>
      <c r="H60" s="98">
        <v>1297.9000000000001</v>
      </c>
    </row>
    <row r="61" spans="1:8" ht="21.75" customHeight="1" x14ac:dyDescent="0.25">
      <c r="A61" s="32">
        <v>601</v>
      </c>
      <c r="B61" s="33" t="s">
        <v>40</v>
      </c>
      <c r="C61" s="33" t="s">
        <v>532</v>
      </c>
      <c r="D61" s="32">
        <v>800</v>
      </c>
      <c r="E61" s="34" t="s">
        <v>50</v>
      </c>
      <c r="F61" s="96">
        <v>20</v>
      </c>
      <c r="G61" s="98">
        <v>20</v>
      </c>
      <c r="H61" s="98">
        <v>20</v>
      </c>
    </row>
    <row r="62" spans="1:8" ht="29.25" customHeight="1" x14ac:dyDescent="0.25">
      <c r="A62" s="32">
        <v>601</v>
      </c>
      <c r="B62" s="33" t="s">
        <v>40</v>
      </c>
      <c r="C62" s="33" t="s">
        <v>430</v>
      </c>
      <c r="D62" s="32"/>
      <c r="E62" s="35" t="s">
        <v>446</v>
      </c>
      <c r="F62" s="98">
        <f>F63</f>
        <v>364.2</v>
      </c>
      <c r="G62" s="98">
        <f t="shared" ref="G62:H62" si="29">G63</f>
        <v>0</v>
      </c>
      <c r="H62" s="98">
        <f t="shared" si="29"/>
        <v>0</v>
      </c>
    </row>
    <row r="63" spans="1:8" ht="31.5" customHeight="1" x14ac:dyDescent="0.25">
      <c r="A63" s="32">
        <v>601</v>
      </c>
      <c r="B63" s="33" t="s">
        <v>40</v>
      </c>
      <c r="C63" s="33" t="s">
        <v>430</v>
      </c>
      <c r="D63" s="32">
        <v>200</v>
      </c>
      <c r="E63" s="28" t="s">
        <v>272</v>
      </c>
      <c r="F63" s="96">
        <v>364.2</v>
      </c>
      <c r="G63" s="98">
        <v>0</v>
      </c>
      <c r="H63" s="98">
        <v>0</v>
      </c>
    </row>
    <row r="64" spans="1:8" ht="42" customHeight="1" x14ac:dyDescent="0.25">
      <c r="A64" s="39">
        <v>601</v>
      </c>
      <c r="B64" s="44" t="s">
        <v>40</v>
      </c>
      <c r="C64" s="40" t="s">
        <v>150</v>
      </c>
      <c r="D64" s="39"/>
      <c r="E64" s="49" t="s">
        <v>71</v>
      </c>
      <c r="F64" s="104">
        <f>F65</f>
        <v>510</v>
      </c>
      <c r="G64" s="104">
        <f t="shared" ref="G64:H66" si="30">G65</f>
        <v>650</v>
      </c>
      <c r="H64" s="104">
        <f t="shared" si="30"/>
        <v>650</v>
      </c>
    </row>
    <row r="65" spans="1:8" ht="41.25" customHeight="1" x14ac:dyDescent="0.25">
      <c r="A65" s="32">
        <v>601</v>
      </c>
      <c r="B65" s="27" t="s">
        <v>40</v>
      </c>
      <c r="C65" s="33" t="s">
        <v>213</v>
      </c>
      <c r="D65" s="32"/>
      <c r="E65" s="115" t="s">
        <v>347</v>
      </c>
      <c r="F65" s="98">
        <f>F66</f>
        <v>510</v>
      </c>
      <c r="G65" s="98">
        <f t="shared" si="30"/>
        <v>650</v>
      </c>
      <c r="H65" s="98">
        <f t="shared" si="30"/>
        <v>650</v>
      </c>
    </row>
    <row r="66" spans="1:8" ht="33" customHeight="1" x14ac:dyDescent="0.25">
      <c r="A66" s="32">
        <v>601</v>
      </c>
      <c r="B66" s="33" t="s">
        <v>40</v>
      </c>
      <c r="C66" s="33" t="s">
        <v>174</v>
      </c>
      <c r="D66" s="32"/>
      <c r="E66" s="35" t="s">
        <v>45</v>
      </c>
      <c r="F66" s="98">
        <f>F67</f>
        <v>510</v>
      </c>
      <c r="G66" s="98">
        <f t="shared" si="30"/>
        <v>650</v>
      </c>
      <c r="H66" s="98">
        <f t="shared" si="30"/>
        <v>650</v>
      </c>
    </row>
    <row r="67" spans="1:8" ht="30" customHeight="1" x14ac:dyDescent="0.25">
      <c r="A67" s="32">
        <v>601</v>
      </c>
      <c r="B67" s="33" t="s">
        <v>40</v>
      </c>
      <c r="C67" s="33" t="s">
        <v>174</v>
      </c>
      <c r="D67" s="32">
        <v>200</v>
      </c>
      <c r="E67" s="34" t="s">
        <v>272</v>
      </c>
      <c r="F67" s="98">
        <v>510</v>
      </c>
      <c r="G67" s="98">
        <v>650</v>
      </c>
      <c r="H67" s="98">
        <v>650</v>
      </c>
    </row>
    <row r="68" spans="1:8" ht="17.25" customHeight="1" x14ac:dyDescent="0.25">
      <c r="A68" s="26">
        <v>601</v>
      </c>
      <c r="B68" s="27" t="s">
        <v>37</v>
      </c>
      <c r="C68" s="27"/>
      <c r="D68" s="26"/>
      <c r="E68" s="28" t="s">
        <v>38</v>
      </c>
      <c r="F68" s="96">
        <f>F69+F75+F82</f>
        <v>2267.1</v>
      </c>
      <c r="G68" s="96">
        <f>G69+G75+G82</f>
        <v>2362.2999999999997</v>
      </c>
      <c r="H68" s="96">
        <f>H69+H75+H82</f>
        <v>2333</v>
      </c>
    </row>
    <row r="69" spans="1:8" x14ac:dyDescent="0.25">
      <c r="A69" s="32">
        <v>601</v>
      </c>
      <c r="B69" s="33" t="s">
        <v>39</v>
      </c>
      <c r="C69" s="33"/>
      <c r="D69" s="32"/>
      <c r="E69" s="34" t="s">
        <v>51</v>
      </c>
      <c r="F69" s="98">
        <f t="shared" ref="F69:H71" si="31">F70</f>
        <v>766.3</v>
      </c>
      <c r="G69" s="98">
        <f t="shared" si="31"/>
        <v>762.2</v>
      </c>
      <c r="H69" s="98">
        <f t="shared" si="31"/>
        <v>732.9</v>
      </c>
    </row>
    <row r="70" spans="1:8" ht="42.75" customHeight="1" x14ac:dyDescent="0.25">
      <c r="A70" s="29">
        <v>601</v>
      </c>
      <c r="B70" s="30" t="s">
        <v>39</v>
      </c>
      <c r="C70" s="30" t="s">
        <v>138</v>
      </c>
      <c r="D70" s="29"/>
      <c r="E70" s="36" t="s">
        <v>473</v>
      </c>
      <c r="F70" s="97">
        <f>F71</f>
        <v>766.3</v>
      </c>
      <c r="G70" s="97">
        <f t="shared" si="31"/>
        <v>762.2</v>
      </c>
      <c r="H70" s="97">
        <f t="shared" si="31"/>
        <v>732.9</v>
      </c>
    </row>
    <row r="71" spans="1:8" ht="42" customHeight="1" x14ac:dyDescent="0.25">
      <c r="A71" s="43">
        <v>601</v>
      </c>
      <c r="B71" s="44" t="s">
        <v>39</v>
      </c>
      <c r="C71" s="44" t="s">
        <v>139</v>
      </c>
      <c r="D71" s="43"/>
      <c r="E71" s="45" t="s">
        <v>100</v>
      </c>
      <c r="F71" s="101">
        <f>F72</f>
        <v>766.3</v>
      </c>
      <c r="G71" s="101">
        <f t="shared" si="31"/>
        <v>762.2</v>
      </c>
      <c r="H71" s="101">
        <f t="shared" si="31"/>
        <v>732.9</v>
      </c>
    </row>
    <row r="72" spans="1:8" ht="54" customHeight="1" x14ac:dyDescent="0.25">
      <c r="A72" s="26">
        <v>601</v>
      </c>
      <c r="B72" s="27" t="s">
        <v>39</v>
      </c>
      <c r="C72" s="27" t="s">
        <v>210</v>
      </c>
      <c r="D72" s="26"/>
      <c r="E72" s="41" t="s">
        <v>294</v>
      </c>
      <c r="F72" s="96">
        <f>F74</f>
        <v>766.3</v>
      </c>
      <c r="G72" s="96">
        <f t="shared" ref="G72:H72" si="32">G74</f>
        <v>762.2</v>
      </c>
      <c r="H72" s="96">
        <f t="shared" si="32"/>
        <v>732.9</v>
      </c>
    </row>
    <row r="73" spans="1:8" ht="42" customHeight="1" x14ac:dyDescent="0.25">
      <c r="A73" s="32">
        <v>601</v>
      </c>
      <c r="B73" s="33" t="s">
        <v>39</v>
      </c>
      <c r="C73" s="27" t="s">
        <v>437</v>
      </c>
      <c r="D73" s="32"/>
      <c r="E73" s="35" t="s">
        <v>465</v>
      </c>
      <c r="F73" s="98">
        <f>F74</f>
        <v>766.3</v>
      </c>
      <c r="G73" s="98">
        <f t="shared" ref="G73:H73" si="33">G74</f>
        <v>762.2</v>
      </c>
      <c r="H73" s="98">
        <f t="shared" si="33"/>
        <v>732.9</v>
      </c>
    </row>
    <row r="74" spans="1:8" ht="54.75" customHeight="1" x14ac:dyDescent="0.25">
      <c r="A74" s="32">
        <v>601</v>
      </c>
      <c r="B74" s="33" t="s">
        <v>39</v>
      </c>
      <c r="C74" s="33" t="s">
        <v>437</v>
      </c>
      <c r="D74" s="32">
        <v>100</v>
      </c>
      <c r="E74" s="34" t="s">
        <v>33</v>
      </c>
      <c r="F74" s="98">
        <v>766.3</v>
      </c>
      <c r="G74" s="98">
        <v>762.2</v>
      </c>
      <c r="H74" s="98">
        <v>732.9</v>
      </c>
    </row>
    <row r="75" spans="1:8" ht="31.5" customHeight="1" x14ac:dyDescent="0.25">
      <c r="A75" s="26">
        <v>601</v>
      </c>
      <c r="B75" s="27" t="s">
        <v>491</v>
      </c>
      <c r="C75" s="27"/>
      <c r="D75" s="26"/>
      <c r="E75" s="28" t="s">
        <v>542</v>
      </c>
      <c r="F75" s="96">
        <f t="shared" ref="F75:H76" si="34">F76</f>
        <v>1498.7</v>
      </c>
      <c r="G75" s="96">
        <f t="shared" si="34"/>
        <v>1598</v>
      </c>
      <c r="H75" s="96">
        <f t="shared" si="34"/>
        <v>1598</v>
      </c>
    </row>
    <row r="76" spans="1:8" ht="42.75" customHeight="1" x14ac:dyDescent="0.25">
      <c r="A76" s="29">
        <v>601</v>
      </c>
      <c r="B76" s="30" t="s">
        <v>491</v>
      </c>
      <c r="C76" s="30" t="s">
        <v>141</v>
      </c>
      <c r="D76" s="29"/>
      <c r="E76" s="31" t="s">
        <v>474</v>
      </c>
      <c r="F76" s="97">
        <f t="shared" si="34"/>
        <v>1498.7</v>
      </c>
      <c r="G76" s="97">
        <f t="shared" si="34"/>
        <v>1598</v>
      </c>
      <c r="H76" s="97">
        <f t="shared" si="34"/>
        <v>1598</v>
      </c>
    </row>
    <row r="77" spans="1:8" ht="38.25" x14ac:dyDescent="0.25">
      <c r="A77" s="26">
        <v>601</v>
      </c>
      <c r="B77" s="27" t="s">
        <v>491</v>
      </c>
      <c r="C77" s="44" t="s">
        <v>144</v>
      </c>
      <c r="D77" s="43"/>
      <c r="E77" s="45" t="s">
        <v>108</v>
      </c>
      <c r="F77" s="101">
        <f>F79</f>
        <v>1498.7</v>
      </c>
      <c r="G77" s="101">
        <f t="shared" ref="G77:H77" si="35">G79</f>
        <v>1598</v>
      </c>
      <c r="H77" s="101">
        <f t="shared" si="35"/>
        <v>1598</v>
      </c>
    </row>
    <row r="78" spans="1:8" ht="17.25" customHeight="1" x14ac:dyDescent="0.25">
      <c r="A78" s="26">
        <v>601</v>
      </c>
      <c r="B78" s="27" t="s">
        <v>491</v>
      </c>
      <c r="C78" s="27" t="s">
        <v>214</v>
      </c>
      <c r="D78" s="26"/>
      <c r="E78" s="68" t="s">
        <v>252</v>
      </c>
      <c r="F78" s="96">
        <f>F79</f>
        <v>1498.7</v>
      </c>
      <c r="G78" s="96">
        <f t="shared" ref="G78:H78" si="36">G79</f>
        <v>1598</v>
      </c>
      <c r="H78" s="96">
        <f t="shared" si="36"/>
        <v>1598</v>
      </c>
    </row>
    <row r="79" spans="1:8" ht="21" customHeight="1" x14ac:dyDescent="0.25">
      <c r="A79" s="26">
        <v>601</v>
      </c>
      <c r="B79" s="27" t="s">
        <v>491</v>
      </c>
      <c r="C79" s="27" t="s">
        <v>270</v>
      </c>
      <c r="D79" s="26"/>
      <c r="E79" s="35" t="s">
        <v>132</v>
      </c>
      <c r="F79" s="96">
        <f>F80+F81</f>
        <v>1498.7</v>
      </c>
      <c r="G79" s="96">
        <f t="shared" ref="G79:H79" si="37">G80+G81</f>
        <v>1598</v>
      </c>
      <c r="H79" s="96">
        <f t="shared" si="37"/>
        <v>1598</v>
      </c>
    </row>
    <row r="80" spans="1:8" ht="55.5" customHeight="1" x14ac:dyDescent="0.25">
      <c r="A80" s="26">
        <v>601</v>
      </c>
      <c r="B80" s="27" t="s">
        <v>491</v>
      </c>
      <c r="C80" s="27" t="s">
        <v>270</v>
      </c>
      <c r="D80" s="26">
        <v>100</v>
      </c>
      <c r="E80" s="42" t="s">
        <v>26</v>
      </c>
      <c r="F80" s="96">
        <v>1367.8</v>
      </c>
      <c r="G80" s="96">
        <v>1395</v>
      </c>
      <c r="H80" s="96">
        <v>1395</v>
      </c>
    </row>
    <row r="81" spans="1:8" ht="31.5" customHeight="1" x14ac:dyDescent="0.25">
      <c r="A81" s="26">
        <v>601</v>
      </c>
      <c r="B81" s="27" t="s">
        <v>491</v>
      </c>
      <c r="C81" s="27" t="s">
        <v>270</v>
      </c>
      <c r="D81" s="26">
        <v>200</v>
      </c>
      <c r="E81" s="34" t="s">
        <v>272</v>
      </c>
      <c r="F81" s="96">
        <v>130.9</v>
      </c>
      <c r="G81" s="96">
        <v>203</v>
      </c>
      <c r="H81" s="96">
        <v>203</v>
      </c>
    </row>
    <row r="82" spans="1:8" ht="28.5" customHeight="1" x14ac:dyDescent="0.25">
      <c r="A82" s="26">
        <v>601</v>
      </c>
      <c r="B82" s="27" t="s">
        <v>128</v>
      </c>
      <c r="C82" s="27"/>
      <c r="D82" s="26"/>
      <c r="E82" s="28" t="s">
        <v>129</v>
      </c>
      <c r="F82" s="96">
        <f>F83</f>
        <v>2.1</v>
      </c>
      <c r="G82" s="96">
        <f t="shared" ref="G82:H83" si="38">G83</f>
        <v>2.1</v>
      </c>
      <c r="H82" s="96">
        <f t="shared" si="38"/>
        <v>2.1</v>
      </c>
    </row>
    <row r="83" spans="1:8" ht="44.25" customHeight="1" x14ac:dyDescent="0.25">
      <c r="A83" s="29">
        <v>601</v>
      </c>
      <c r="B83" s="30" t="s">
        <v>128</v>
      </c>
      <c r="C83" s="30" t="s">
        <v>141</v>
      </c>
      <c r="D83" s="29"/>
      <c r="E83" s="31" t="s">
        <v>475</v>
      </c>
      <c r="F83" s="97">
        <f>F84</f>
        <v>2.1</v>
      </c>
      <c r="G83" s="97">
        <f t="shared" si="38"/>
        <v>2.1</v>
      </c>
      <c r="H83" s="97">
        <f t="shared" si="38"/>
        <v>2.1</v>
      </c>
    </row>
    <row r="84" spans="1:8" ht="58.5" customHeight="1" x14ac:dyDescent="0.25">
      <c r="A84" s="39">
        <v>601</v>
      </c>
      <c r="B84" s="40" t="s">
        <v>128</v>
      </c>
      <c r="C84" s="40" t="s">
        <v>145</v>
      </c>
      <c r="D84" s="39"/>
      <c r="E84" s="49" t="s">
        <v>130</v>
      </c>
      <c r="F84" s="104">
        <f>F86</f>
        <v>2.1</v>
      </c>
      <c r="G84" s="104">
        <f t="shared" ref="G84:H84" si="39">G86</f>
        <v>2.1</v>
      </c>
      <c r="H84" s="104">
        <f t="shared" si="39"/>
        <v>2.1</v>
      </c>
    </row>
    <row r="85" spans="1:8" s="5" customFormat="1" ht="28.5" customHeight="1" x14ac:dyDescent="0.25">
      <c r="A85" s="32">
        <v>601</v>
      </c>
      <c r="B85" s="33" t="s">
        <v>128</v>
      </c>
      <c r="C85" s="33" t="s">
        <v>215</v>
      </c>
      <c r="D85" s="32"/>
      <c r="E85" s="68" t="s">
        <v>253</v>
      </c>
      <c r="F85" s="98">
        <f>F86</f>
        <v>2.1</v>
      </c>
      <c r="G85" s="98">
        <f t="shared" ref="G85:H86" si="40">G86</f>
        <v>2.1</v>
      </c>
      <c r="H85" s="98">
        <f t="shared" si="40"/>
        <v>2.1</v>
      </c>
    </row>
    <row r="86" spans="1:8" ht="30.75" customHeight="1" x14ac:dyDescent="0.25">
      <c r="A86" s="32">
        <v>601</v>
      </c>
      <c r="B86" s="33" t="s">
        <v>128</v>
      </c>
      <c r="C86" s="33" t="s">
        <v>172</v>
      </c>
      <c r="D86" s="32"/>
      <c r="E86" s="35" t="s">
        <v>131</v>
      </c>
      <c r="F86" s="98">
        <f>F87</f>
        <v>2.1</v>
      </c>
      <c r="G86" s="98">
        <f t="shared" si="40"/>
        <v>2.1</v>
      </c>
      <c r="H86" s="98">
        <f t="shared" si="40"/>
        <v>2.1</v>
      </c>
    </row>
    <row r="87" spans="1:8" ht="28.5" customHeight="1" x14ac:dyDescent="0.25">
      <c r="A87" s="32">
        <v>601</v>
      </c>
      <c r="B87" s="33" t="s">
        <v>128</v>
      </c>
      <c r="C87" s="33" t="s">
        <v>172</v>
      </c>
      <c r="D87" s="32">
        <v>200</v>
      </c>
      <c r="E87" s="34" t="s">
        <v>272</v>
      </c>
      <c r="F87" s="98">
        <v>2.1</v>
      </c>
      <c r="G87" s="98">
        <v>2.1</v>
      </c>
      <c r="H87" s="98">
        <v>2.1</v>
      </c>
    </row>
    <row r="88" spans="1:8" ht="16.5" customHeight="1" x14ac:dyDescent="0.25">
      <c r="A88" s="43">
        <v>601</v>
      </c>
      <c r="B88" s="44" t="s">
        <v>57</v>
      </c>
      <c r="C88" s="44"/>
      <c r="D88" s="43"/>
      <c r="E88" s="45" t="s">
        <v>58</v>
      </c>
      <c r="F88" s="101">
        <f>F89+F99+F122</f>
        <v>126870.09999999999</v>
      </c>
      <c r="G88" s="101">
        <f>G89+G99+G122</f>
        <v>66301.2</v>
      </c>
      <c r="H88" s="101">
        <f>H89+H99+H122</f>
        <v>69487.7</v>
      </c>
    </row>
    <row r="89" spans="1:8" x14ac:dyDescent="0.25">
      <c r="A89" s="32">
        <v>601</v>
      </c>
      <c r="B89" s="33" t="s">
        <v>59</v>
      </c>
      <c r="C89" s="33"/>
      <c r="D89" s="32"/>
      <c r="E89" s="34" t="s">
        <v>60</v>
      </c>
      <c r="F89" s="98">
        <f t="shared" ref="F89:H89" si="41">F90</f>
        <v>13258.899999999998</v>
      </c>
      <c r="G89" s="98">
        <f t="shared" si="41"/>
        <v>5112.7</v>
      </c>
      <c r="H89" s="98">
        <f t="shared" si="41"/>
        <v>5054.2</v>
      </c>
    </row>
    <row r="90" spans="1:8" ht="53.25" customHeight="1" x14ac:dyDescent="0.25">
      <c r="A90" s="29">
        <v>601</v>
      </c>
      <c r="B90" s="30" t="s">
        <v>59</v>
      </c>
      <c r="C90" s="30" t="s">
        <v>146</v>
      </c>
      <c r="D90" s="29"/>
      <c r="E90" s="31" t="s">
        <v>476</v>
      </c>
      <c r="F90" s="97">
        <f t="shared" ref="F90:H91" si="42">F91</f>
        <v>13258.899999999998</v>
      </c>
      <c r="G90" s="97">
        <f t="shared" si="42"/>
        <v>5112.7</v>
      </c>
      <c r="H90" s="97">
        <f t="shared" si="42"/>
        <v>5054.2</v>
      </c>
    </row>
    <row r="91" spans="1:8" ht="32.25" customHeight="1" x14ac:dyDescent="0.25">
      <c r="A91" s="39">
        <v>601</v>
      </c>
      <c r="B91" s="40" t="s">
        <v>59</v>
      </c>
      <c r="C91" s="40" t="s">
        <v>147</v>
      </c>
      <c r="D91" s="39"/>
      <c r="E91" s="49" t="s">
        <v>61</v>
      </c>
      <c r="F91" s="104">
        <f t="shared" si="42"/>
        <v>13258.899999999998</v>
      </c>
      <c r="G91" s="104">
        <f t="shared" si="42"/>
        <v>5112.7</v>
      </c>
      <c r="H91" s="104">
        <f t="shared" si="42"/>
        <v>5054.2</v>
      </c>
    </row>
    <row r="92" spans="1:8" s="7" customFormat="1" ht="27.75" customHeight="1" x14ac:dyDescent="0.25">
      <c r="A92" s="32">
        <v>601</v>
      </c>
      <c r="B92" s="33" t="s">
        <v>59</v>
      </c>
      <c r="C92" s="33" t="s">
        <v>216</v>
      </c>
      <c r="D92" s="32"/>
      <c r="E92" s="34" t="s">
        <v>258</v>
      </c>
      <c r="F92" s="98">
        <f>F97+F93+F95</f>
        <v>13258.899999999998</v>
      </c>
      <c r="G92" s="98">
        <f>G93+G95</f>
        <v>5112.7</v>
      </c>
      <c r="H92" s="98">
        <f>H93+H95</f>
        <v>5054.2</v>
      </c>
    </row>
    <row r="93" spans="1:8" s="7" customFormat="1" ht="42.75" customHeight="1" x14ac:dyDescent="0.25">
      <c r="A93" s="32">
        <v>601</v>
      </c>
      <c r="B93" s="33" t="s">
        <v>59</v>
      </c>
      <c r="C93" s="33" t="s">
        <v>404</v>
      </c>
      <c r="D93" s="32"/>
      <c r="E93" s="34" t="s">
        <v>405</v>
      </c>
      <c r="F93" s="98">
        <f>F94</f>
        <v>9386.9</v>
      </c>
      <c r="G93" s="98">
        <f>G94</f>
        <v>0</v>
      </c>
      <c r="H93" s="98">
        <f>H94</f>
        <v>0</v>
      </c>
    </row>
    <row r="94" spans="1:8" s="7" customFormat="1" ht="30.75" customHeight="1" x14ac:dyDescent="0.25">
      <c r="A94" s="32">
        <v>601</v>
      </c>
      <c r="B94" s="33" t="s">
        <v>59</v>
      </c>
      <c r="C94" s="33" t="s">
        <v>404</v>
      </c>
      <c r="D94" s="32">
        <v>200</v>
      </c>
      <c r="E94" s="34" t="s">
        <v>275</v>
      </c>
      <c r="F94" s="98">
        <v>9386.9</v>
      </c>
      <c r="G94" s="98">
        <v>0</v>
      </c>
      <c r="H94" s="98">
        <v>0</v>
      </c>
    </row>
    <row r="95" spans="1:8" s="7" customFormat="1" ht="30.75" customHeight="1" x14ac:dyDescent="0.25">
      <c r="A95" s="32">
        <v>601</v>
      </c>
      <c r="B95" s="33" t="s">
        <v>59</v>
      </c>
      <c r="C95" s="33" t="s">
        <v>529</v>
      </c>
      <c r="D95" s="32"/>
      <c r="E95" s="34" t="s">
        <v>530</v>
      </c>
      <c r="F95" s="98">
        <f>F96</f>
        <v>1525.3</v>
      </c>
      <c r="G95" s="98">
        <f t="shared" ref="G95:H95" si="43">G96</f>
        <v>5112.7</v>
      </c>
      <c r="H95" s="98">
        <f t="shared" si="43"/>
        <v>5054.2</v>
      </c>
    </row>
    <row r="96" spans="1:8" s="7" customFormat="1" ht="30.75" customHeight="1" x14ac:dyDescent="0.25">
      <c r="A96" s="32">
        <v>601</v>
      </c>
      <c r="B96" s="33" t="s">
        <v>59</v>
      </c>
      <c r="C96" s="33" t="s">
        <v>529</v>
      </c>
      <c r="D96" s="32">
        <v>200</v>
      </c>
      <c r="E96" s="34" t="s">
        <v>275</v>
      </c>
      <c r="F96" s="98">
        <v>1525.3</v>
      </c>
      <c r="G96" s="98">
        <v>5112.7</v>
      </c>
      <c r="H96" s="98">
        <v>5054.2</v>
      </c>
    </row>
    <row r="97" spans="1:9" s="7" customFormat="1" ht="44.25" customHeight="1" x14ac:dyDescent="0.25">
      <c r="A97" s="32">
        <v>601</v>
      </c>
      <c r="B97" s="33" t="s">
        <v>59</v>
      </c>
      <c r="C97" s="33" t="s">
        <v>329</v>
      </c>
      <c r="D97" s="32"/>
      <c r="E97" s="28" t="s">
        <v>358</v>
      </c>
      <c r="F97" s="98">
        <f>F98</f>
        <v>2346.6999999999998</v>
      </c>
      <c r="G97" s="98">
        <f t="shared" ref="G97:H97" si="44">G98</f>
        <v>0</v>
      </c>
      <c r="H97" s="98">
        <f t="shared" si="44"/>
        <v>0</v>
      </c>
    </row>
    <row r="98" spans="1:9" s="7" customFormat="1" ht="30" customHeight="1" x14ac:dyDescent="0.25">
      <c r="A98" s="32">
        <v>601</v>
      </c>
      <c r="B98" s="33" t="s">
        <v>59</v>
      </c>
      <c r="C98" s="33" t="s">
        <v>329</v>
      </c>
      <c r="D98" s="32">
        <v>200</v>
      </c>
      <c r="E98" s="34" t="s">
        <v>275</v>
      </c>
      <c r="F98" s="98">
        <v>2346.6999999999998</v>
      </c>
      <c r="G98" s="98">
        <v>0</v>
      </c>
      <c r="H98" s="98">
        <v>0</v>
      </c>
    </row>
    <row r="99" spans="1:9" x14ac:dyDescent="0.25">
      <c r="A99" s="32">
        <v>601</v>
      </c>
      <c r="B99" s="33" t="s">
        <v>62</v>
      </c>
      <c r="C99" s="33"/>
      <c r="D99" s="32"/>
      <c r="E99" s="34" t="s">
        <v>63</v>
      </c>
      <c r="F99" s="98">
        <f>F100</f>
        <v>113608</v>
      </c>
      <c r="G99" s="98">
        <f>G100</f>
        <v>61185.299999999996</v>
      </c>
      <c r="H99" s="98">
        <f>H100</f>
        <v>64430.299999999996</v>
      </c>
      <c r="I99" s="4"/>
    </row>
    <row r="100" spans="1:9" ht="55.5" customHeight="1" x14ac:dyDescent="0.25">
      <c r="A100" s="29">
        <v>601</v>
      </c>
      <c r="B100" s="30" t="s">
        <v>62</v>
      </c>
      <c r="C100" s="30" t="s">
        <v>146</v>
      </c>
      <c r="D100" s="29"/>
      <c r="E100" s="31" t="s">
        <v>476</v>
      </c>
      <c r="F100" s="97">
        <f>F101</f>
        <v>113608</v>
      </c>
      <c r="G100" s="97">
        <f>G101</f>
        <v>61185.299999999996</v>
      </c>
      <c r="H100" s="97">
        <f t="shared" ref="H100" si="45">H101</f>
        <v>64430.299999999996</v>
      </c>
    </row>
    <row r="101" spans="1:9" ht="32.25" customHeight="1" x14ac:dyDescent="0.25">
      <c r="A101" s="39">
        <v>601</v>
      </c>
      <c r="B101" s="40" t="s">
        <v>62</v>
      </c>
      <c r="C101" s="40" t="s">
        <v>147</v>
      </c>
      <c r="D101" s="39"/>
      <c r="E101" s="49" t="s">
        <v>61</v>
      </c>
      <c r="F101" s="104">
        <f>F102+F117+F112</f>
        <v>113608</v>
      </c>
      <c r="G101" s="104">
        <f t="shared" ref="G101:H101" si="46">G102+G117+G112</f>
        <v>61185.299999999996</v>
      </c>
      <c r="H101" s="104">
        <f t="shared" si="46"/>
        <v>64430.299999999996</v>
      </c>
    </row>
    <row r="102" spans="1:9" s="7" customFormat="1" ht="30.75" customHeight="1" x14ac:dyDescent="0.25">
      <c r="A102" s="32">
        <v>601</v>
      </c>
      <c r="B102" s="33" t="s">
        <v>62</v>
      </c>
      <c r="C102" s="33" t="s">
        <v>217</v>
      </c>
      <c r="D102" s="32"/>
      <c r="E102" s="34" t="s">
        <v>257</v>
      </c>
      <c r="F102" s="98">
        <f>F103+F105+F110+F108</f>
        <v>101591.5</v>
      </c>
      <c r="G102" s="98">
        <f t="shared" ref="G102:H102" si="47">G103+G105+G110</f>
        <v>54975.199999999997</v>
      </c>
      <c r="H102" s="98">
        <f t="shared" si="47"/>
        <v>56782.299999999996</v>
      </c>
    </row>
    <row r="103" spans="1:9" ht="31.5" customHeight="1" x14ac:dyDescent="0.25">
      <c r="A103" s="32">
        <v>601</v>
      </c>
      <c r="B103" s="33" t="s">
        <v>62</v>
      </c>
      <c r="C103" s="33" t="s">
        <v>413</v>
      </c>
      <c r="D103" s="32"/>
      <c r="E103" s="34" t="s">
        <v>414</v>
      </c>
      <c r="F103" s="98">
        <f>F104</f>
        <v>77680.7</v>
      </c>
      <c r="G103" s="98">
        <f>G104</f>
        <v>39404.1</v>
      </c>
      <c r="H103" s="98">
        <f>H104</f>
        <v>41412.1</v>
      </c>
    </row>
    <row r="104" spans="1:9" ht="26.25" customHeight="1" x14ac:dyDescent="0.25">
      <c r="A104" s="32">
        <v>601</v>
      </c>
      <c r="B104" s="33" t="s">
        <v>62</v>
      </c>
      <c r="C104" s="33" t="s">
        <v>413</v>
      </c>
      <c r="D104" s="32">
        <v>200</v>
      </c>
      <c r="E104" s="34" t="s">
        <v>275</v>
      </c>
      <c r="F104" s="98">
        <v>77680.7</v>
      </c>
      <c r="G104" s="98">
        <v>39404.1</v>
      </c>
      <c r="H104" s="98">
        <v>41412.1</v>
      </c>
    </row>
    <row r="105" spans="1:9" ht="42.75" customHeight="1" x14ac:dyDescent="0.25">
      <c r="A105" s="32">
        <v>601</v>
      </c>
      <c r="B105" s="33" t="s">
        <v>62</v>
      </c>
      <c r="C105" s="33" t="s">
        <v>264</v>
      </c>
      <c r="D105" s="32"/>
      <c r="E105" s="35" t="s">
        <v>116</v>
      </c>
      <c r="F105" s="98">
        <f>F106+F107</f>
        <v>3990.6</v>
      </c>
      <c r="G105" s="98">
        <f>G106</f>
        <v>15571.1</v>
      </c>
      <c r="H105" s="98">
        <f>H106</f>
        <v>5017.2</v>
      </c>
    </row>
    <row r="106" spans="1:9" ht="33" customHeight="1" x14ac:dyDescent="0.25">
      <c r="A106" s="32">
        <v>601</v>
      </c>
      <c r="B106" s="33" t="s">
        <v>62</v>
      </c>
      <c r="C106" s="33" t="s">
        <v>264</v>
      </c>
      <c r="D106" s="32">
        <v>200</v>
      </c>
      <c r="E106" s="34" t="s">
        <v>275</v>
      </c>
      <c r="F106" s="98">
        <v>3953.1</v>
      </c>
      <c r="G106" s="98">
        <v>15571.1</v>
      </c>
      <c r="H106" s="98">
        <v>5017.2</v>
      </c>
    </row>
    <row r="107" spans="1:9" ht="18.75" customHeight="1" x14ac:dyDescent="0.25">
      <c r="A107" s="32">
        <v>601</v>
      </c>
      <c r="B107" s="33" t="s">
        <v>62</v>
      </c>
      <c r="C107" s="33" t="s">
        <v>264</v>
      </c>
      <c r="D107" s="32">
        <v>800</v>
      </c>
      <c r="E107" s="34" t="s">
        <v>50</v>
      </c>
      <c r="F107" s="98">
        <v>37.5</v>
      </c>
      <c r="G107" s="98">
        <v>0</v>
      </c>
      <c r="H107" s="98">
        <v>0</v>
      </c>
    </row>
    <row r="108" spans="1:9" ht="52.5" customHeight="1" x14ac:dyDescent="0.25">
      <c r="A108" s="32">
        <v>601</v>
      </c>
      <c r="B108" s="33" t="s">
        <v>62</v>
      </c>
      <c r="C108" s="33" t="s">
        <v>545</v>
      </c>
      <c r="D108" s="32"/>
      <c r="E108" s="34" t="s">
        <v>546</v>
      </c>
      <c r="F108" s="98">
        <f>F109</f>
        <v>500</v>
      </c>
      <c r="G108" s="98">
        <f>G109</f>
        <v>0</v>
      </c>
      <c r="H108" s="98">
        <f>H109</f>
        <v>0</v>
      </c>
    </row>
    <row r="109" spans="1:9" ht="33" customHeight="1" x14ac:dyDescent="0.25">
      <c r="A109" s="32">
        <v>601</v>
      </c>
      <c r="B109" s="33" t="s">
        <v>62</v>
      </c>
      <c r="C109" s="33" t="s">
        <v>545</v>
      </c>
      <c r="D109" s="32">
        <v>200</v>
      </c>
      <c r="E109" s="34" t="s">
        <v>275</v>
      </c>
      <c r="F109" s="98">
        <v>500</v>
      </c>
      <c r="G109" s="98">
        <v>0</v>
      </c>
      <c r="H109" s="98">
        <v>0</v>
      </c>
    </row>
    <row r="110" spans="1:9" ht="29.25" customHeight="1" x14ac:dyDescent="0.25">
      <c r="A110" s="32">
        <v>601</v>
      </c>
      <c r="B110" s="33" t="s">
        <v>62</v>
      </c>
      <c r="C110" s="33" t="s">
        <v>348</v>
      </c>
      <c r="D110" s="32"/>
      <c r="E110" s="34" t="s">
        <v>349</v>
      </c>
      <c r="F110" s="98">
        <f>F111</f>
        <v>19420.2</v>
      </c>
      <c r="G110" s="98">
        <f>G111</f>
        <v>0</v>
      </c>
      <c r="H110" s="98">
        <f>H111</f>
        <v>10353</v>
      </c>
    </row>
    <row r="111" spans="1:9" ht="33.75" customHeight="1" x14ac:dyDescent="0.25">
      <c r="A111" s="32">
        <v>601</v>
      </c>
      <c r="B111" s="33" t="s">
        <v>62</v>
      </c>
      <c r="C111" s="33" t="s">
        <v>348</v>
      </c>
      <c r="D111" s="32">
        <v>200</v>
      </c>
      <c r="E111" s="34" t="s">
        <v>275</v>
      </c>
      <c r="F111" s="98">
        <v>19420.2</v>
      </c>
      <c r="G111" s="98">
        <v>0</v>
      </c>
      <c r="H111" s="98">
        <v>10353</v>
      </c>
    </row>
    <row r="112" spans="1:9" ht="54.75" customHeight="1" x14ac:dyDescent="0.25">
      <c r="A112" s="32">
        <v>601</v>
      </c>
      <c r="B112" s="33" t="s">
        <v>62</v>
      </c>
      <c r="C112" s="27" t="s">
        <v>406</v>
      </c>
      <c r="D112" s="27"/>
      <c r="E112" s="28" t="s">
        <v>407</v>
      </c>
      <c r="F112" s="103">
        <f>F113+F115</f>
        <v>8060.4</v>
      </c>
      <c r="G112" s="103">
        <f>G113+G115</f>
        <v>2962.2</v>
      </c>
      <c r="H112" s="103">
        <f>H113+H115</f>
        <v>3747</v>
      </c>
    </row>
    <row r="113" spans="1:9" ht="44.25" customHeight="1" x14ac:dyDescent="0.25">
      <c r="A113" s="32">
        <v>601</v>
      </c>
      <c r="B113" s="33" t="s">
        <v>62</v>
      </c>
      <c r="C113" s="27" t="s">
        <v>408</v>
      </c>
      <c r="D113" s="27"/>
      <c r="E113" s="28" t="s">
        <v>409</v>
      </c>
      <c r="F113" s="103">
        <f>F114</f>
        <v>6448.3</v>
      </c>
      <c r="G113" s="103">
        <f>G114</f>
        <v>2962.2</v>
      </c>
      <c r="H113" s="103">
        <f>H114</f>
        <v>2997.6</v>
      </c>
    </row>
    <row r="114" spans="1:9" ht="30.75" customHeight="1" x14ac:dyDescent="0.25">
      <c r="A114" s="32">
        <v>601</v>
      </c>
      <c r="B114" s="33" t="s">
        <v>62</v>
      </c>
      <c r="C114" s="27" t="s">
        <v>408</v>
      </c>
      <c r="D114" s="27" t="s">
        <v>355</v>
      </c>
      <c r="E114" s="34" t="s">
        <v>275</v>
      </c>
      <c r="F114" s="103">
        <v>6448.3</v>
      </c>
      <c r="G114" s="103">
        <v>2962.2</v>
      </c>
      <c r="H114" s="103">
        <v>2997.6</v>
      </c>
    </row>
    <row r="115" spans="1:9" ht="33" customHeight="1" x14ac:dyDescent="0.25">
      <c r="A115" s="32">
        <v>601</v>
      </c>
      <c r="B115" s="33" t="s">
        <v>62</v>
      </c>
      <c r="C115" s="27" t="s">
        <v>410</v>
      </c>
      <c r="D115" s="27"/>
      <c r="E115" s="34" t="s">
        <v>412</v>
      </c>
      <c r="F115" s="103">
        <f>F116</f>
        <v>1612.1</v>
      </c>
      <c r="G115" s="103">
        <f>G116</f>
        <v>0</v>
      </c>
      <c r="H115" s="103">
        <f>H116</f>
        <v>749.4</v>
      </c>
    </row>
    <row r="116" spans="1:9" ht="33.75" customHeight="1" x14ac:dyDescent="0.25">
      <c r="A116" s="32">
        <v>601</v>
      </c>
      <c r="B116" s="33" t="s">
        <v>62</v>
      </c>
      <c r="C116" s="27" t="s">
        <v>410</v>
      </c>
      <c r="D116" s="27" t="s">
        <v>411</v>
      </c>
      <c r="E116" s="34" t="s">
        <v>275</v>
      </c>
      <c r="F116" s="103">
        <v>1612.1</v>
      </c>
      <c r="G116" s="103">
        <v>0</v>
      </c>
      <c r="H116" s="103">
        <v>749.4</v>
      </c>
    </row>
    <row r="117" spans="1:9" ht="46.5" customHeight="1" x14ac:dyDescent="0.25">
      <c r="A117" s="32">
        <v>601</v>
      </c>
      <c r="B117" s="33" t="s">
        <v>62</v>
      </c>
      <c r="C117" s="33" t="s">
        <v>391</v>
      </c>
      <c r="D117" s="32"/>
      <c r="E117" s="34" t="s">
        <v>392</v>
      </c>
      <c r="F117" s="98">
        <f>F120+F118</f>
        <v>3956.1000000000004</v>
      </c>
      <c r="G117" s="98">
        <f>G120+G118</f>
        <v>3247.9</v>
      </c>
      <c r="H117" s="98">
        <f>H120+H119</f>
        <v>3901</v>
      </c>
    </row>
    <row r="118" spans="1:9" ht="42.75" customHeight="1" x14ac:dyDescent="0.25">
      <c r="A118" s="32">
        <v>601</v>
      </c>
      <c r="B118" s="33" t="s">
        <v>62</v>
      </c>
      <c r="C118" s="33" t="s">
        <v>415</v>
      </c>
      <c r="D118" s="32"/>
      <c r="E118" s="34" t="s">
        <v>416</v>
      </c>
      <c r="F118" s="98">
        <f>F119</f>
        <v>3164.9</v>
      </c>
      <c r="G118" s="98">
        <f>G119</f>
        <v>3165</v>
      </c>
      <c r="H118" s="98">
        <f>H119</f>
        <v>3160.8</v>
      </c>
    </row>
    <row r="119" spans="1:9" ht="33.75" customHeight="1" x14ac:dyDescent="0.25">
      <c r="A119" s="32">
        <v>601</v>
      </c>
      <c r="B119" s="33" t="s">
        <v>62</v>
      </c>
      <c r="C119" s="33" t="s">
        <v>415</v>
      </c>
      <c r="D119" s="32">
        <v>200</v>
      </c>
      <c r="E119" s="34" t="s">
        <v>275</v>
      </c>
      <c r="F119" s="98">
        <v>3164.9</v>
      </c>
      <c r="G119" s="98">
        <v>3165</v>
      </c>
      <c r="H119" s="98">
        <v>3160.8</v>
      </c>
    </row>
    <row r="120" spans="1:9" ht="44.25" customHeight="1" x14ac:dyDescent="0.25">
      <c r="A120" s="32">
        <v>601</v>
      </c>
      <c r="B120" s="33" t="s">
        <v>62</v>
      </c>
      <c r="C120" s="33" t="s">
        <v>393</v>
      </c>
      <c r="D120" s="32"/>
      <c r="E120" s="34" t="s">
        <v>394</v>
      </c>
      <c r="F120" s="102">
        <f>F121</f>
        <v>791.2</v>
      </c>
      <c r="G120" s="98">
        <f>G121</f>
        <v>82.9</v>
      </c>
      <c r="H120" s="98">
        <f>H121</f>
        <v>740.2</v>
      </c>
    </row>
    <row r="121" spans="1:9" ht="33.75" customHeight="1" x14ac:dyDescent="0.25">
      <c r="A121" s="32">
        <v>601</v>
      </c>
      <c r="B121" s="33" t="s">
        <v>62</v>
      </c>
      <c r="C121" s="33" t="s">
        <v>393</v>
      </c>
      <c r="D121" s="32">
        <v>200</v>
      </c>
      <c r="E121" s="34" t="s">
        <v>275</v>
      </c>
      <c r="F121" s="98">
        <v>791.2</v>
      </c>
      <c r="G121" s="98">
        <v>82.9</v>
      </c>
      <c r="H121" s="98">
        <v>740.2</v>
      </c>
    </row>
    <row r="122" spans="1:9" ht="17.25" customHeight="1" x14ac:dyDescent="0.25">
      <c r="A122" s="32">
        <v>601</v>
      </c>
      <c r="B122" s="27" t="s">
        <v>65</v>
      </c>
      <c r="C122" s="27"/>
      <c r="D122" s="46"/>
      <c r="E122" s="47" t="s">
        <v>66</v>
      </c>
      <c r="F122" s="103">
        <f>F123</f>
        <v>3.2</v>
      </c>
      <c r="G122" s="103">
        <f t="shared" ref="G122:H122" si="48">G123</f>
        <v>3.2</v>
      </c>
      <c r="H122" s="103">
        <f t="shared" si="48"/>
        <v>3.2</v>
      </c>
      <c r="I122" s="4"/>
    </row>
    <row r="123" spans="1:9" ht="52.5" customHeight="1" x14ac:dyDescent="0.25">
      <c r="A123" s="29">
        <v>601</v>
      </c>
      <c r="B123" s="30" t="s">
        <v>65</v>
      </c>
      <c r="C123" s="30" t="s">
        <v>146</v>
      </c>
      <c r="D123" s="30"/>
      <c r="E123" s="31" t="s">
        <v>477</v>
      </c>
      <c r="F123" s="97">
        <f>F124</f>
        <v>3.2</v>
      </c>
      <c r="G123" s="97">
        <f t="shared" ref="G123:H123" si="49">G124</f>
        <v>3.2</v>
      </c>
      <c r="H123" s="97">
        <f t="shared" si="49"/>
        <v>3.2</v>
      </c>
      <c r="I123" s="4"/>
    </row>
    <row r="124" spans="1:9" ht="30" customHeight="1" x14ac:dyDescent="0.25">
      <c r="A124" s="32">
        <v>601</v>
      </c>
      <c r="B124" s="27" t="s">
        <v>65</v>
      </c>
      <c r="C124" s="44" t="s">
        <v>161</v>
      </c>
      <c r="D124" s="44"/>
      <c r="E124" s="116" t="s">
        <v>86</v>
      </c>
      <c r="F124" s="104">
        <f>F126</f>
        <v>3.2</v>
      </c>
      <c r="G124" s="104">
        <f t="shared" ref="G124:H124" si="50">G126</f>
        <v>3.2</v>
      </c>
      <c r="H124" s="104">
        <f t="shared" si="50"/>
        <v>3.2</v>
      </c>
      <c r="I124" s="4"/>
    </row>
    <row r="125" spans="1:9" ht="31.5" customHeight="1" x14ac:dyDescent="0.25">
      <c r="A125" s="32">
        <v>601</v>
      </c>
      <c r="B125" s="27" t="s">
        <v>65</v>
      </c>
      <c r="C125" s="27" t="s">
        <v>244</v>
      </c>
      <c r="D125" s="27"/>
      <c r="E125" s="48" t="s">
        <v>245</v>
      </c>
      <c r="F125" s="98">
        <f>F126</f>
        <v>3.2</v>
      </c>
      <c r="G125" s="98">
        <f t="shared" ref="G125:H126" si="51">G126</f>
        <v>3.2</v>
      </c>
      <c r="H125" s="98">
        <f t="shared" si="51"/>
        <v>3.2</v>
      </c>
      <c r="I125" s="4"/>
    </row>
    <row r="126" spans="1:9" ht="44.25" customHeight="1" x14ac:dyDescent="0.25">
      <c r="A126" s="32">
        <v>601</v>
      </c>
      <c r="B126" s="27" t="s">
        <v>65</v>
      </c>
      <c r="C126" s="27" t="s">
        <v>366</v>
      </c>
      <c r="D126" s="117"/>
      <c r="E126" s="48" t="s">
        <v>365</v>
      </c>
      <c r="F126" s="98">
        <f>F127</f>
        <v>3.2</v>
      </c>
      <c r="G126" s="98">
        <f t="shared" si="51"/>
        <v>3.2</v>
      </c>
      <c r="H126" s="98">
        <f t="shared" si="51"/>
        <v>3.2</v>
      </c>
      <c r="I126" s="4"/>
    </row>
    <row r="127" spans="1:9" ht="30" customHeight="1" x14ac:dyDescent="0.25">
      <c r="A127" s="32">
        <v>601</v>
      </c>
      <c r="B127" s="27" t="s">
        <v>65</v>
      </c>
      <c r="C127" s="27" t="s">
        <v>366</v>
      </c>
      <c r="D127" s="33" t="s">
        <v>355</v>
      </c>
      <c r="E127" s="34" t="s">
        <v>275</v>
      </c>
      <c r="F127" s="98">
        <v>3.2</v>
      </c>
      <c r="G127" s="98">
        <v>3.2</v>
      </c>
      <c r="H127" s="98">
        <v>3.2</v>
      </c>
      <c r="I127" s="4"/>
    </row>
    <row r="128" spans="1:9" ht="19.5" customHeight="1" x14ac:dyDescent="0.25">
      <c r="A128" s="32">
        <v>601</v>
      </c>
      <c r="B128" s="33" t="s">
        <v>70</v>
      </c>
      <c r="C128" s="33"/>
      <c r="D128" s="32"/>
      <c r="E128" s="34" t="s">
        <v>325</v>
      </c>
      <c r="F128" s="98">
        <f>F129+F139</f>
        <v>3661.3999999999996</v>
      </c>
      <c r="G128" s="98">
        <f>G129+G139</f>
        <v>0</v>
      </c>
      <c r="H128" s="98">
        <f>H129+H139</f>
        <v>0</v>
      </c>
      <c r="I128" s="4"/>
    </row>
    <row r="129" spans="1:10" ht="18" customHeight="1" x14ac:dyDescent="0.25">
      <c r="A129" s="32">
        <v>601</v>
      </c>
      <c r="B129" s="33" t="s">
        <v>321</v>
      </c>
      <c r="C129" s="33"/>
      <c r="D129" s="32"/>
      <c r="E129" s="34" t="s">
        <v>324</v>
      </c>
      <c r="F129" s="98">
        <f t="shared" ref="F129:H129" si="52">F130</f>
        <v>3442.7</v>
      </c>
      <c r="G129" s="98">
        <f t="shared" si="52"/>
        <v>0</v>
      </c>
      <c r="H129" s="98">
        <f t="shared" si="52"/>
        <v>0</v>
      </c>
    </row>
    <row r="130" spans="1:10" ht="54" customHeight="1" x14ac:dyDescent="0.25">
      <c r="A130" s="29">
        <v>601</v>
      </c>
      <c r="B130" s="30" t="s">
        <v>321</v>
      </c>
      <c r="C130" s="30" t="s">
        <v>146</v>
      </c>
      <c r="D130" s="29"/>
      <c r="E130" s="31" t="s">
        <v>476</v>
      </c>
      <c r="F130" s="97">
        <f t="shared" ref="F130:H137" si="53">F131</f>
        <v>3442.7</v>
      </c>
      <c r="G130" s="97">
        <f t="shared" si="53"/>
        <v>0</v>
      </c>
      <c r="H130" s="97">
        <f t="shared" si="53"/>
        <v>0</v>
      </c>
    </row>
    <row r="131" spans="1:10" ht="41.25" customHeight="1" x14ac:dyDescent="0.25">
      <c r="A131" s="39">
        <v>601</v>
      </c>
      <c r="B131" s="40" t="s">
        <v>321</v>
      </c>
      <c r="C131" s="40" t="s">
        <v>499</v>
      </c>
      <c r="D131" s="39"/>
      <c r="E131" s="49" t="s">
        <v>537</v>
      </c>
      <c r="F131" s="104">
        <f t="shared" si="53"/>
        <v>3442.7</v>
      </c>
      <c r="G131" s="104">
        <f t="shared" si="53"/>
        <v>0</v>
      </c>
      <c r="H131" s="104">
        <f t="shared" si="53"/>
        <v>0</v>
      </c>
    </row>
    <row r="132" spans="1:10" ht="31.5" customHeight="1" x14ac:dyDescent="0.25">
      <c r="A132" s="32">
        <v>601</v>
      </c>
      <c r="B132" s="33" t="s">
        <v>321</v>
      </c>
      <c r="C132" s="33" t="s">
        <v>500</v>
      </c>
      <c r="D132" s="32"/>
      <c r="E132" s="34" t="s">
        <v>322</v>
      </c>
      <c r="F132" s="98">
        <f>F133+F135+F137</f>
        <v>3442.7</v>
      </c>
      <c r="G132" s="98">
        <f t="shared" ref="G132:H132" si="54">G133+G135+G137</f>
        <v>0</v>
      </c>
      <c r="H132" s="98">
        <f t="shared" si="54"/>
        <v>0</v>
      </c>
    </row>
    <row r="133" spans="1:10" ht="44.25" customHeight="1" x14ac:dyDescent="0.25">
      <c r="A133" s="32">
        <v>601</v>
      </c>
      <c r="B133" s="33" t="s">
        <v>321</v>
      </c>
      <c r="C133" s="33" t="s">
        <v>527</v>
      </c>
      <c r="D133" s="32"/>
      <c r="E133" s="34" t="s">
        <v>464</v>
      </c>
      <c r="F133" s="98">
        <f>F134</f>
        <v>2514.1999999999998</v>
      </c>
      <c r="G133" s="98">
        <v>0</v>
      </c>
      <c r="H133" s="98">
        <v>0</v>
      </c>
    </row>
    <row r="134" spans="1:10" ht="28.5" customHeight="1" x14ac:dyDescent="0.25">
      <c r="A134" s="32">
        <v>601</v>
      </c>
      <c r="B134" s="33" t="s">
        <v>321</v>
      </c>
      <c r="C134" s="33" t="s">
        <v>527</v>
      </c>
      <c r="D134" s="32">
        <v>200</v>
      </c>
      <c r="E134" s="34" t="s">
        <v>275</v>
      </c>
      <c r="F134" s="98">
        <v>2514.1999999999998</v>
      </c>
      <c r="G134" s="98">
        <v>0</v>
      </c>
      <c r="H134" s="98">
        <v>0</v>
      </c>
    </row>
    <row r="135" spans="1:10" ht="18.75" customHeight="1" x14ac:dyDescent="0.25">
      <c r="A135" s="32">
        <v>601</v>
      </c>
      <c r="B135" s="33" t="s">
        <v>321</v>
      </c>
      <c r="C135" s="33" t="s">
        <v>528</v>
      </c>
      <c r="D135" s="32"/>
      <c r="E135" s="34" t="s">
        <v>418</v>
      </c>
      <c r="F135" s="98">
        <f>F136</f>
        <v>299.89999999999998</v>
      </c>
      <c r="G135" s="98">
        <f>G136</f>
        <v>0</v>
      </c>
      <c r="H135" s="98">
        <f>H136</f>
        <v>0</v>
      </c>
    </row>
    <row r="136" spans="1:10" ht="30.75" customHeight="1" x14ac:dyDescent="0.25">
      <c r="A136" s="32">
        <v>601</v>
      </c>
      <c r="B136" s="33" t="s">
        <v>321</v>
      </c>
      <c r="C136" s="33" t="s">
        <v>528</v>
      </c>
      <c r="D136" s="32">
        <v>200</v>
      </c>
      <c r="E136" s="34" t="s">
        <v>275</v>
      </c>
      <c r="F136" s="98">
        <v>299.89999999999998</v>
      </c>
      <c r="G136" s="98">
        <v>0</v>
      </c>
      <c r="H136" s="98">
        <v>0</v>
      </c>
    </row>
    <row r="137" spans="1:10" ht="32.25" customHeight="1" x14ac:dyDescent="0.25">
      <c r="A137" s="32">
        <v>601</v>
      </c>
      <c r="B137" s="33" t="s">
        <v>321</v>
      </c>
      <c r="C137" s="50" t="s">
        <v>501</v>
      </c>
      <c r="D137" s="39"/>
      <c r="E137" s="34" t="s">
        <v>359</v>
      </c>
      <c r="F137" s="98">
        <f t="shared" si="53"/>
        <v>628.6</v>
      </c>
      <c r="G137" s="98">
        <f t="shared" si="53"/>
        <v>0</v>
      </c>
      <c r="H137" s="98">
        <f t="shared" si="53"/>
        <v>0</v>
      </c>
    </row>
    <row r="138" spans="1:10" ht="33.75" customHeight="1" x14ac:dyDescent="0.25">
      <c r="A138" s="32">
        <v>601</v>
      </c>
      <c r="B138" s="33" t="s">
        <v>321</v>
      </c>
      <c r="C138" s="50" t="s">
        <v>501</v>
      </c>
      <c r="D138" s="32">
        <v>200</v>
      </c>
      <c r="E138" s="34" t="s">
        <v>275</v>
      </c>
      <c r="F138" s="98">
        <v>628.6</v>
      </c>
      <c r="G138" s="98">
        <v>0</v>
      </c>
      <c r="H138" s="98">
        <v>0</v>
      </c>
    </row>
    <row r="139" spans="1:10" ht="20.25" customHeight="1" x14ac:dyDescent="0.25">
      <c r="A139" s="32">
        <v>601</v>
      </c>
      <c r="B139" s="33" t="s">
        <v>402</v>
      </c>
      <c r="C139" s="50"/>
      <c r="D139" s="32"/>
      <c r="E139" s="34" t="s">
        <v>403</v>
      </c>
      <c r="F139" s="98">
        <f>F140</f>
        <v>218.7</v>
      </c>
      <c r="G139" s="98">
        <f t="shared" ref="G139:H139" si="55">G140</f>
        <v>0</v>
      </c>
      <c r="H139" s="98">
        <f t="shared" si="55"/>
        <v>0</v>
      </c>
    </row>
    <row r="140" spans="1:10" ht="54.75" customHeight="1" x14ac:dyDescent="0.25">
      <c r="A140" s="29">
        <v>601</v>
      </c>
      <c r="B140" s="30" t="s">
        <v>402</v>
      </c>
      <c r="C140" s="30" t="s">
        <v>146</v>
      </c>
      <c r="D140" s="29"/>
      <c r="E140" s="31" t="s">
        <v>476</v>
      </c>
      <c r="F140" s="97">
        <f t="shared" ref="F140:H141" si="56">F141</f>
        <v>218.7</v>
      </c>
      <c r="G140" s="97">
        <f t="shared" si="56"/>
        <v>0</v>
      </c>
      <c r="H140" s="97">
        <f t="shared" si="56"/>
        <v>0</v>
      </c>
    </row>
    <row r="141" spans="1:10" ht="41.25" customHeight="1" x14ac:dyDescent="0.25">
      <c r="A141" s="39">
        <v>601</v>
      </c>
      <c r="B141" s="40" t="s">
        <v>402</v>
      </c>
      <c r="C141" s="51" t="s">
        <v>499</v>
      </c>
      <c r="D141" s="39"/>
      <c r="E141" s="49" t="s">
        <v>417</v>
      </c>
      <c r="F141" s="98">
        <f>F142</f>
        <v>218.7</v>
      </c>
      <c r="G141" s="98">
        <f t="shared" si="56"/>
        <v>0</v>
      </c>
      <c r="H141" s="98">
        <f t="shared" si="56"/>
        <v>0</v>
      </c>
    </row>
    <row r="142" spans="1:10" ht="30" customHeight="1" x14ac:dyDescent="0.25">
      <c r="A142" s="32">
        <v>601</v>
      </c>
      <c r="B142" s="33" t="s">
        <v>402</v>
      </c>
      <c r="C142" s="50" t="s">
        <v>502</v>
      </c>
      <c r="D142" s="32"/>
      <c r="E142" s="34" t="s">
        <v>497</v>
      </c>
      <c r="F142" s="98">
        <f>F143</f>
        <v>218.7</v>
      </c>
      <c r="G142" s="98">
        <f t="shared" ref="G142:H142" si="57">G143</f>
        <v>0</v>
      </c>
      <c r="H142" s="98">
        <f t="shared" si="57"/>
        <v>0</v>
      </c>
    </row>
    <row r="143" spans="1:10" ht="33" customHeight="1" x14ac:dyDescent="0.25">
      <c r="A143" s="32">
        <v>601</v>
      </c>
      <c r="B143" s="33" t="s">
        <v>402</v>
      </c>
      <c r="C143" s="50" t="s">
        <v>503</v>
      </c>
      <c r="D143" s="32"/>
      <c r="E143" s="34" t="s">
        <v>498</v>
      </c>
      <c r="F143" s="98">
        <f>F144+F145</f>
        <v>218.7</v>
      </c>
      <c r="G143" s="98">
        <f t="shared" ref="G143" si="58">G144</f>
        <v>0</v>
      </c>
      <c r="H143" s="98">
        <f>H144</f>
        <v>0</v>
      </c>
      <c r="I143" s="4"/>
      <c r="J143" s="17"/>
    </row>
    <row r="144" spans="1:10" ht="29.25" customHeight="1" x14ac:dyDescent="0.25">
      <c r="A144" s="32">
        <v>601</v>
      </c>
      <c r="B144" s="33" t="s">
        <v>402</v>
      </c>
      <c r="C144" s="50" t="s">
        <v>503</v>
      </c>
      <c r="D144" s="32">
        <v>200</v>
      </c>
      <c r="E144" s="34" t="s">
        <v>275</v>
      </c>
      <c r="F144" s="98">
        <v>208.7</v>
      </c>
      <c r="G144" s="98">
        <v>0</v>
      </c>
      <c r="H144" s="98">
        <v>0</v>
      </c>
      <c r="I144" s="4"/>
      <c r="J144" s="17"/>
    </row>
    <row r="145" spans="1:10" ht="18.75" customHeight="1" x14ac:dyDescent="0.25">
      <c r="A145" s="32">
        <v>601</v>
      </c>
      <c r="B145" s="33" t="s">
        <v>402</v>
      </c>
      <c r="C145" s="50" t="s">
        <v>503</v>
      </c>
      <c r="D145" s="32">
        <v>800</v>
      </c>
      <c r="E145" s="34" t="s">
        <v>50</v>
      </c>
      <c r="F145" s="98">
        <v>10</v>
      </c>
      <c r="G145" s="98">
        <v>0</v>
      </c>
      <c r="H145" s="98">
        <v>0</v>
      </c>
      <c r="I145" s="4"/>
      <c r="J145" s="17"/>
    </row>
    <row r="146" spans="1:10" ht="18.75" customHeight="1" x14ac:dyDescent="0.25">
      <c r="A146" s="32">
        <v>601</v>
      </c>
      <c r="B146" s="33" t="s">
        <v>14</v>
      </c>
      <c r="C146" s="50"/>
      <c r="D146" s="32"/>
      <c r="E146" s="52" t="s">
        <v>15</v>
      </c>
      <c r="F146" s="98">
        <f>F147</f>
        <v>166.7</v>
      </c>
      <c r="G146" s="98">
        <f t="shared" ref="G146:H146" si="59">G147</f>
        <v>0</v>
      </c>
      <c r="H146" s="98">
        <f t="shared" si="59"/>
        <v>0</v>
      </c>
      <c r="I146" s="4"/>
      <c r="J146" s="17"/>
    </row>
    <row r="147" spans="1:10" ht="21" customHeight="1" x14ac:dyDescent="0.25">
      <c r="A147" s="32">
        <v>601</v>
      </c>
      <c r="B147" s="33" t="s">
        <v>289</v>
      </c>
      <c r="C147" s="50"/>
      <c r="D147" s="32"/>
      <c r="E147" s="52" t="s">
        <v>290</v>
      </c>
      <c r="F147" s="134">
        <f>F148</f>
        <v>166.7</v>
      </c>
      <c r="G147" s="134">
        <f t="shared" ref="G147:H149" si="60">G148</f>
        <v>0</v>
      </c>
      <c r="H147" s="134">
        <f t="shared" si="60"/>
        <v>0</v>
      </c>
      <c r="I147" s="4"/>
      <c r="J147" s="17"/>
    </row>
    <row r="148" spans="1:10" ht="42.75" customHeight="1" x14ac:dyDescent="0.25">
      <c r="A148" s="29">
        <v>601</v>
      </c>
      <c r="B148" s="30" t="s">
        <v>289</v>
      </c>
      <c r="C148" s="30" t="s">
        <v>154</v>
      </c>
      <c r="D148" s="30"/>
      <c r="E148" s="31" t="s">
        <v>516</v>
      </c>
      <c r="F148" s="100">
        <f>F149</f>
        <v>166.7</v>
      </c>
      <c r="G148" s="100">
        <f t="shared" si="60"/>
        <v>0</v>
      </c>
      <c r="H148" s="100">
        <f t="shared" si="60"/>
        <v>0</v>
      </c>
      <c r="I148" s="4"/>
      <c r="J148" s="17"/>
    </row>
    <row r="149" spans="1:10" ht="29.25" customHeight="1" x14ac:dyDescent="0.25">
      <c r="A149" s="118">
        <v>601</v>
      </c>
      <c r="B149" s="119" t="s">
        <v>289</v>
      </c>
      <c r="C149" s="40" t="s">
        <v>158</v>
      </c>
      <c r="D149" s="40"/>
      <c r="E149" s="121" t="s">
        <v>81</v>
      </c>
      <c r="F149" s="104">
        <f>F150</f>
        <v>166.7</v>
      </c>
      <c r="G149" s="104">
        <f t="shared" si="60"/>
        <v>0</v>
      </c>
      <c r="H149" s="104">
        <f t="shared" si="60"/>
        <v>0</v>
      </c>
      <c r="I149" s="4"/>
      <c r="J149" s="17"/>
    </row>
    <row r="150" spans="1:10" ht="29.25" customHeight="1" x14ac:dyDescent="0.25">
      <c r="A150" s="71">
        <v>601</v>
      </c>
      <c r="B150" s="53" t="s">
        <v>289</v>
      </c>
      <c r="C150" s="33" t="s">
        <v>383</v>
      </c>
      <c r="D150" s="135"/>
      <c r="E150" s="64" t="s">
        <v>384</v>
      </c>
      <c r="F150" s="98">
        <f>F151+F153</f>
        <v>166.7</v>
      </c>
      <c r="G150" s="98">
        <f t="shared" ref="G150:H150" si="61">G151+G153</f>
        <v>0</v>
      </c>
      <c r="H150" s="98">
        <f t="shared" si="61"/>
        <v>0</v>
      </c>
      <c r="I150" s="4"/>
      <c r="J150" s="17"/>
    </row>
    <row r="151" spans="1:10" ht="67.5" customHeight="1" x14ac:dyDescent="0.25">
      <c r="A151" s="71">
        <v>601</v>
      </c>
      <c r="B151" s="53" t="s">
        <v>289</v>
      </c>
      <c r="C151" s="33" t="s">
        <v>517</v>
      </c>
      <c r="D151" s="32"/>
      <c r="E151" s="34" t="s">
        <v>518</v>
      </c>
      <c r="F151" s="98">
        <f>F152</f>
        <v>150</v>
      </c>
      <c r="G151" s="98">
        <f t="shared" ref="G151:H151" si="62">G152</f>
        <v>0</v>
      </c>
      <c r="H151" s="98">
        <f t="shared" si="62"/>
        <v>0</v>
      </c>
      <c r="I151" s="4"/>
      <c r="J151" s="17"/>
    </row>
    <row r="152" spans="1:10" ht="29.25" customHeight="1" x14ac:dyDescent="0.25">
      <c r="A152" s="71">
        <v>601</v>
      </c>
      <c r="B152" s="53" t="s">
        <v>289</v>
      </c>
      <c r="C152" s="33" t="s">
        <v>517</v>
      </c>
      <c r="D152" s="32">
        <v>200</v>
      </c>
      <c r="E152" s="34" t="s">
        <v>275</v>
      </c>
      <c r="F152" s="98">
        <v>150</v>
      </c>
      <c r="G152" s="98">
        <v>0</v>
      </c>
      <c r="H152" s="98">
        <v>0</v>
      </c>
      <c r="I152" s="4"/>
      <c r="J152" s="17"/>
    </row>
    <row r="153" spans="1:10" ht="29.25" customHeight="1" x14ac:dyDescent="0.25">
      <c r="A153" s="71">
        <v>601</v>
      </c>
      <c r="B153" s="53" t="s">
        <v>289</v>
      </c>
      <c r="C153" s="33" t="s">
        <v>519</v>
      </c>
      <c r="D153" s="32"/>
      <c r="E153" s="34" t="s">
        <v>520</v>
      </c>
      <c r="F153" s="98">
        <f>F154</f>
        <v>16.7</v>
      </c>
      <c r="G153" s="98">
        <f t="shared" ref="G153:H153" si="63">G154</f>
        <v>0</v>
      </c>
      <c r="H153" s="98">
        <f t="shared" si="63"/>
        <v>0</v>
      </c>
      <c r="I153" s="4"/>
      <c r="J153" s="17"/>
    </row>
    <row r="154" spans="1:10" ht="29.25" customHeight="1" x14ac:dyDescent="0.25">
      <c r="A154" s="71">
        <v>601</v>
      </c>
      <c r="B154" s="53" t="s">
        <v>289</v>
      </c>
      <c r="C154" s="33" t="s">
        <v>519</v>
      </c>
      <c r="D154" s="32">
        <v>200</v>
      </c>
      <c r="E154" s="34" t="s">
        <v>275</v>
      </c>
      <c r="F154" s="98">
        <v>16.7</v>
      </c>
      <c r="G154" s="98">
        <v>0</v>
      </c>
      <c r="H154" s="98">
        <v>0</v>
      </c>
      <c r="I154" s="4"/>
      <c r="J154" s="17"/>
    </row>
    <row r="155" spans="1:10" ht="21.75" customHeight="1" x14ac:dyDescent="0.25">
      <c r="A155" s="26">
        <v>601</v>
      </c>
      <c r="B155" s="27" t="s">
        <v>56</v>
      </c>
      <c r="C155" s="27"/>
      <c r="D155" s="26"/>
      <c r="E155" s="28" t="s">
        <v>28</v>
      </c>
      <c r="F155" s="96">
        <f>F156+F162+F172</f>
        <v>6677.0000000000009</v>
      </c>
      <c r="G155" s="96">
        <f>G156+G162+G172</f>
        <v>5401.9000000000005</v>
      </c>
      <c r="H155" s="96">
        <f>H156+H162+H172</f>
        <v>5401.9000000000005</v>
      </c>
      <c r="I155" s="4"/>
      <c r="J155" s="17"/>
    </row>
    <row r="156" spans="1:10" ht="17.25" customHeight="1" x14ac:dyDescent="0.25">
      <c r="A156" s="32">
        <v>601</v>
      </c>
      <c r="B156" s="33" t="s">
        <v>42</v>
      </c>
      <c r="C156" s="33"/>
      <c r="D156" s="32"/>
      <c r="E156" s="34" t="s">
        <v>41</v>
      </c>
      <c r="F156" s="98">
        <f t="shared" ref="F156:H160" si="64">F157</f>
        <v>644.29999999999995</v>
      </c>
      <c r="G156" s="98">
        <f t="shared" si="64"/>
        <v>800</v>
      </c>
      <c r="H156" s="98">
        <f t="shared" si="64"/>
        <v>800</v>
      </c>
    </row>
    <row r="157" spans="1:10" ht="40.5" customHeight="1" x14ac:dyDescent="0.25">
      <c r="A157" s="29">
        <v>601</v>
      </c>
      <c r="B157" s="30" t="s">
        <v>42</v>
      </c>
      <c r="C157" s="30" t="s">
        <v>138</v>
      </c>
      <c r="D157" s="29"/>
      <c r="E157" s="36" t="s">
        <v>473</v>
      </c>
      <c r="F157" s="97">
        <f t="shared" si="64"/>
        <v>644.29999999999995</v>
      </c>
      <c r="G157" s="97">
        <f t="shared" si="64"/>
        <v>800</v>
      </c>
      <c r="H157" s="97">
        <f t="shared" si="64"/>
        <v>800</v>
      </c>
    </row>
    <row r="158" spans="1:10" ht="43.5" customHeight="1" x14ac:dyDescent="0.25">
      <c r="A158" s="39">
        <v>601</v>
      </c>
      <c r="B158" s="40" t="s">
        <v>42</v>
      </c>
      <c r="C158" s="40" t="s">
        <v>150</v>
      </c>
      <c r="D158" s="39"/>
      <c r="E158" s="49" t="s">
        <v>120</v>
      </c>
      <c r="F158" s="104">
        <f>F160</f>
        <v>644.29999999999995</v>
      </c>
      <c r="G158" s="104">
        <f t="shared" ref="G158:H158" si="65">G160</f>
        <v>800</v>
      </c>
      <c r="H158" s="104">
        <f t="shared" si="65"/>
        <v>800</v>
      </c>
    </row>
    <row r="159" spans="1:10" ht="38.25" x14ac:dyDescent="0.25">
      <c r="A159" s="32">
        <v>601</v>
      </c>
      <c r="B159" s="33" t="s">
        <v>42</v>
      </c>
      <c r="C159" s="33" t="s">
        <v>218</v>
      </c>
      <c r="D159" s="32"/>
      <c r="E159" s="41" t="s">
        <v>538</v>
      </c>
      <c r="F159" s="98">
        <f>F160</f>
        <v>644.29999999999995</v>
      </c>
      <c r="G159" s="98">
        <f t="shared" ref="G159:H159" si="66">G160</f>
        <v>800</v>
      </c>
      <c r="H159" s="98">
        <f t="shared" si="66"/>
        <v>800</v>
      </c>
    </row>
    <row r="160" spans="1:10" s="7" customFormat="1" ht="41.25" customHeight="1" x14ac:dyDescent="0.25">
      <c r="A160" s="32">
        <v>601</v>
      </c>
      <c r="B160" s="33" t="s">
        <v>42</v>
      </c>
      <c r="C160" s="33" t="s">
        <v>173</v>
      </c>
      <c r="D160" s="32"/>
      <c r="E160" s="35" t="s">
        <v>97</v>
      </c>
      <c r="F160" s="98">
        <f t="shared" si="64"/>
        <v>644.29999999999995</v>
      </c>
      <c r="G160" s="98">
        <f t="shared" si="64"/>
        <v>800</v>
      </c>
      <c r="H160" s="98">
        <f t="shared" si="64"/>
        <v>800</v>
      </c>
    </row>
    <row r="161" spans="1:8" ht="23.25" customHeight="1" x14ac:dyDescent="0.25">
      <c r="A161" s="32">
        <v>601</v>
      </c>
      <c r="B161" s="33" t="s">
        <v>42</v>
      </c>
      <c r="C161" s="33" t="s">
        <v>173</v>
      </c>
      <c r="D161" s="32">
        <v>300</v>
      </c>
      <c r="E161" s="34" t="s">
        <v>43</v>
      </c>
      <c r="F161" s="98">
        <v>644.29999999999995</v>
      </c>
      <c r="G161" s="98">
        <v>800</v>
      </c>
      <c r="H161" s="98">
        <v>800</v>
      </c>
    </row>
    <row r="162" spans="1:8" ht="21" customHeight="1" x14ac:dyDescent="0.25">
      <c r="A162" s="32">
        <v>601</v>
      </c>
      <c r="B162" s="33" t="s">
        <v>27</v>
      </c>
      <c r="C162" s="33"/>
      <c r="D162" s="32"/>
      <c r="E162" s="34" t="s">
        <v>44</v>
      </c>
      <c r="F162" s="98">
        <f>F163+F168</f>
        <v>160</v>
      </c>
      <c r="G162" s="98">
        <f>G163</f>
        <v>78.099999999999994</v>
      </c>
      <c r="H162" s="98">
        <f>H163</f>
        <v>78.099999999999994</v>
      </c>
    </row>
    <row r="163" spans="1:8" ht="42.75" customHeight="1" x14ac:dyDescent="0.25">
      <c r="A163" s="29">
        <v>601</v>
      </c>
      <c r="B163" s="30" t="s">
        <v>27</v>
      </c>
      <c r="C163" s="30" t="s">
        <v>138</v>
      </c>
      <c r="D163" s="29"/>
      <c r="E163" s="36" t="s">
        <v>473</v>
      </c>
      <c r="F163" s="97">
        <f>F164</f>
        <v>60</v>
      </c>
      <c r="G163" s="97">
        <f t="shared" ref="G163:H163" si="67">G164</f>
        <v>78.099999999999994</v>
      </c>
      <c r="H163" s="97">
        <f t="shared" si="67"/>
        <v>78.099999999999994</v>
      </c>
    </row>
    <row r="164" spans="1:8" ht="44.25" customHeight="1" x14ac:dyDescent="0.25">
      <c r="A164" s="43">
        <v>601</v>
      </c>
      <c r="B164" s="44" t="s">
        <v>27</v>
      </c>
      <c r="C164" s="44" t="s">
        <v>139</v>
      </c>
      <c r="D164" s="43"/>
      <c r="E164" s="114" t="s">
        <v>100</v>
      </c>
      <c r="F164" s="105">
        <f>F165</f>
        <v>60</v>
      </c>
      <c r="G164" s="105">
        <f t="shared" ref="G164:H164" si="68">G165</f>
        <v>78.099999999999994</v>
      </c>
      <c r="H164" s="105">
        <f t="shared" si="68"/>
        <v>78.099999999999994</v>
      </c>
    </row>
    <row r="165" spans="1:8" ht="27" customHeight="1" x14ac:dyDescent="0.25">
      <c r="A165" s="26">
        <v>601</v>
      </c>
      <c r="B165" s="27" t="s">
        <v>27</v>
      </c>
      <c r="C165" s="27" t="s">
        <v>438</v>
      </c>
      <c r="D165" s="26"/>
      <c r="E165" s="41" t="s">
        <v>439</v>
      </c>
      <c r="F165" s="105">
        <f>F166</f>
        <v>60</v>
      </c>
      <c r="G165" s="105">
        <f t="shared" ref="G165:H165" si="69">G166</f>
        <v>78.099999999999994</v>
      </c>
      <c r="H165" s="105">
        <f t="shared" si="69"/>
        <v>78.099999999999994</v>
      </c>
    </row>
    <row r="166" spans="1:8" ht="16.5" customHeight="1" x14ac:dyDescent="0.25">
      <c r="A166" s="26">
        <v>601</v>
      </c>
      <c r="B166" s="27" t="s">
        <v>27</v>
      </c>
      <c r="C166" s="27" t="s">
        <v>440</v>
      </c>
      <c r="D166" s="54"/>
      <c r="E166" s="55" t="s">
        <v>441</v>
      </c>
      <c r="F166" s="103">
        <f>F167</f>
        <v>60</v>
      </c>
      <c r="G166" s="103">
        <f t="shared" ref="G166:H166" si="70">G167</f>
        <v>78.099999999999994</v>
      </c>
      <c r="H166" s="103">
        <f t="shared" si="70"/>
        <v>78.099999999999994</v>
      </c>
    </row>
    <row r="167" spans="1:8" ht="22.5" customHeight="1" x14ac:dyDescent="0.25">
      <c r="A167" s="26">
        <v>601</v>
      </c>
      <c r="B167" s="27" t="s">
        <v>27</v>
      </c>
      <c r="C167" s="27" t="s">
        <v>440</v>
      </c>
      <c r="D167" s="56">
        <v>300</v>
      </c>
      <c r="E167" s="34" t="s">
        <v>43</v>
      </c>
      <c r="F167" s="103">
        <v>60</v>
      </c>
      <c r="G167" s="103">
        <v>78.099999999999994</v>
      </c>
      <c r="H167" s="103">
        <v>78.099999999999994</v>
      </c>
    </row>
    <row r="168" spans="1:8" ht="25.5" customHeight="1" x14ac:dyDescent="0.25">
      <c r="A168" s="126">
        <v>601</v>
      </c>
      <c r="B168" s="127" t="s">
        <v>27</v>
      </c>
      <c r="C168" s="127" t="s">
        <v>143</v>
      </c>
      <c r="D168" s="126"/>
      <c r="E168" s="128" t="s">
        <v>137</v>
      </c>
      <c r="F168" s="129">
        <f>F169</f>
        <v>100</v>
      </c>
      <c r="G168" s="129">
        <f t="shared" ref="G168:H170" si="71">G169</f>
        <v>0</v>
      </c>
      <c r="H168" s="129">
        <f t="shared" si="71"/>
        <v>0</v>
      </c>
    </row>
    <row r="169" spans="1:8" ht="20.25" customHeight="1" x14ac:dyDescent="0.25">
      <c r="A169" s="56">
        <v>601</v>
      </c>
      <c r="B169" s="46" t="s">
        <v>27</v>
      </c>
      <c r="C169" s="46" t="s">
        <v>447</v>
      </c>
      <c r="D169" s="56"/>
      <c r="E169" s="66" t="s">
        <v>49</v>
      </c>
      <c r="F169" s="131">
        <f>F170</f>
        <v>100</v>
      </c>
      <c r="G169" s="131">
        <f t="shared" si="71"/>
        <v>0</v>
      </c>
      <c r="H169" s="131">
        <f t="shared" si="71"/>
        <v>0</v>
      </c>
    </row>
    <row r="170" spans="1:8" ht="25.5" customHeight="1" x14ac:dyDescent="0.25">
      <c r="A170" s="32">
        <v>601</v>
      </c>
      <c r="B170" s="33" t="s">
        <v>27</v>
      </c>
      <c r="C170" s="33" t="s">
        <v>457</v>
      </c>
      <c r="D170" s="32"/>
      <c r="E170" s="35" t="s">
        <v>95</v>
      </c>
      <c r="F170" s="130">
        <f>F171</f>
        <v>100</v>
      </c>
      <c r="G170" s="130">
        <f t="shared" si="71"/>
        <v>0</v>
      </c>
      <c r="H170" s="130">
        <f t="shared" si="71"/>
        <v>0</v>
      </c>
    </row>
    <row r="171" spans="1:8" ht="18" customHeight="1" x14ac:dyDescent="0.25">
      <c r="A171" s="32">
        <v>601</v>
      </c>
      <c r="B171" s="33" t="s">
        <v>27</v>
      </c>
      <c r="C171" s="33" t="s">
        <v>457</v>
      </c>
      <c r="D171" s="32">
        <v>300</v>
      </c>
      <c r="E171" s="66" t="s">
        <v>43</v>
      </c>
      <c r="F171" s="131">
        <v>100</v>
      </c>
      <c r="G171" s="130">
        <v>0</v>
      </c>
      <c r="H171" s="130">
        <v>0</v>
      </c>
    </row>
    <row r="172" spans="1:8" x14ac:dyDescent="0.25">
      <c r="A172" s="32">
        <v>601</v>
      </c>
      <c r="B172" s="33" t="s">
        <v>31</v>
      </c>
      <c r="C172" s="33"/>
      <c r="D172" s="32"/>
      <c r="E172" s="34" t="s">
        <v>32</v>
      </c>
      <c r="F172" s="98">
        <f t="shared" ref="F172:H173" si="72">F173</f>
        <v>5872.7000000000007</v>
      </c>
      <c r="G172" s="98">
        <f t="shared" si="72"/>
        <v>4523.8</v>
      </c>
      <c r="H172" s="98">
        <f t="shared" si="72"/>
        <v>4523.8</v>
      </c>
    </row>
    <row r="173" spans="1:8" ht="45.75" customHeight="1" x14ac:dyDescent="0.25">
      <c r="A173" s="29">
        <v>601</v>
      </c>
      <c r="B173" s="30" t="s">
        <v>31</v>
      </c>
      <c r="C173" s="30" t="s">
        <v>138</v>
      </c>
      <c r="D173" s="37"/>
      <c r="E173" s="36" t="s">
        <v>473</v>
      </c>
      <c r="F173" s="97">
        <f t="shared" si="72"/>
        <v>5872.7000000000007</v>
      </c>
      <c r="G173" s="97">
        <f t="shared" si="72"/>
        <v>4523.8</v>
      </c>
      <c r="H173" s="97">
        <f t="shared" si="72"/>
        <v>4523.8</v>
      </c>
    </row>
    <row r="174" spans="1:8" ht="45" customHeight="1" x14ac:dyDescent="0.25">
      <c r="A174" s="118">
        <v>601</v>
      </c>
      <c r="B174" s="119" t="s">
        <v>31</v>
      </c>
      <c r="C174" s="120" t="s">
        <v>150</v>
      </c>
      <c r="D174" s="118"/>
      <c r="E174" s="49" t="s">
        <v>71</v>
      </c>
      <c r="F174" s="104">
        <f>F175</f>
        <v>5872.7000000000007</v>
      </c>
      <c r="G174" s="104">
        <f>G175</f>
        <v>4523.8</v>
      </c>
      <c r="H174" s="104">
        <f>H175</f>
        <v>4523.8</v>
      </c>
    </row>
    <row r="175" spans="1:8" ht="41.25" customHeight="1" x14ac:dyDescent="0.25">
      <c r="A175" s="71">
        <v>601</v>
      </c>
      <c r="B175" s="53" t="s">
        <v>31</v>
      </c>
      <c r="C175" s="57" t="s">
        <v>218</v>
      </c>
      <c r="D175" s="71"/>
      <c r="E175" s="41" t="s">
        <v>361</v>
      </c>
      <c r="F175" s="98">
        <f>F176+F178</f>
        <v>5872.7000000000007</v>
      </c>
      <c r="G175" s="98">
        <f>G176+G178</f>
        <v>4523.8</v>
      </c>
      <c r="H175" s="98">
        <f>H176+H178</f>
        <v>4523.8</v>
      </c>
    </row>
    <row r="176" spans="1:8" ht="81.75" customHeight="1" x14ac:dyDescent="0.25">
      <c r="A176" s="71">
        <v>601</v>
      </c>
      <c r="B176" s="53" t="s">
        <v>31</v>
      </c>
      <c r="C176" s="57" t="s">
        <v>346</v>
      </c>
      <c r="D176" s="71"/>
      <c r="E176" s="35" t="s">
        <v>449</v>
      </c>
      <c r="F176" s="98">
        <f>F177</f>
        <v>2516.9</v>
      </c>
      <c r="G176" s="98">
        <f t="shared" ref="G176:H176" si="73">G177</f>
        <v>0</v>
      </c>
      <c r="H176" s="98">
        <f t="shared" si="73"/>
        <v>0</v>
      </c>
    </row>
    <row r="177" spans="1:9" ht="30" customHeight="1" x14ac:dyDescent="0.25">
      <c r="A177" s="71">
        <v>601</v>
      </c>
      <c r="B177" s="53" t="s">
        <v>31</v>
      </c>
      <c r="C177" s="57" t="s">
        <v>346</v>
      </c>
      <c r="D177" s="32">
        <v>400</v>
      </c>
      <c r="E177" s="47" t="s">
        <v>274</v>
      </c>
      <c r="F177" s="98">
        <v>2516.9</v>
      </c>
      <c r="G177" s="98">
        <v>0</v>
      </c>
      <c r="H177" s="98">
        <v>0</v>
      </c>
    </row>
    <row r="178" spans="1:9" s="7" customFormat="1" ht="66.75" customHeight="1" x14ac:dyDescent="0.25">
      <c r="A178" s="71">
        <v>601</v>
      </c>
      <c r="B178" s="53" t="s">
        <v>31</v>
      </c>
      <c r="C178" s="57" t="s">
        <v>421</v>
      </c>
      <c r="D178" s="32"/>
      <c r="E178" s="42" t="s">
        <v>450</v>
      </c>
      <c r="F178" s="98">
        <f>F179</f>
        <v>3355.8</v>
      </c>
      <c r="G178" s="98">
        <f>G179</f>
        <v>4523.8</v>
      </c>
      <c r="H178" s="98">
        <f>H179</f>
        <v>4523.8</v>
      </c>
    </row>
    <row r="179" spans="1:9" ht="30" customHeight="1" x14ac:dyDescent="0.25">
      <c r="A179" s="71">
        <v>601</v>
      </c>
      <c r="B179" s="53" t="s">
        <v>31</v>
      </c>
      <c r="C179" s="57" t="s">
        <v>421</v>
      </c>
      <c r="D179" s="32">
        <v>400</v>
      </c>
      <c r="E179" s="47" t="s">
        <v>274</v>
      </c>
      <c r="F179" s="98">
        <v>3355.8</v>
      </c>
      <c r="G179" s="98">
        <v>4523.8</v>
      </c>
      <c r="H179" s="98">
        <v>4523.8</v>
      </c>
    </row>
    <row r="180" spans="1:9" ht="21" customHeight="1" x14ac:dyDescent="0.25">
      <c r="A180" s="71">
        <v>601</v>
      </c>
      <c r="B180" s="53" t="s">
        <v>77</v>
      </c>
      <c r="C180" s="57"/>
      <c r="D180" s="32"/>
      <c r="E180" s="47" t="s">
        <v>78</v>
      </c>
      <c r="F180" s="98">
        <f>F188+F181</f>
        <v>1547.8999999999999</v>
      </c>
      <c r="G180" s="98">
        <f>G188+G181</f>
        <v>331.3</v>
      </c>
      <c r="H180" s="98">
        <f>H188+H181</f>
        <v>331.3</v>
      </c>
    </row>
    <row r="181" spans="1:9" ht="21" customHeight="1" x14ac:dyDescent="0.25">
      <c r="A181" s="32">
        <v>601</v>
      </c>
      <c r="B181" s="33" t="s">
        <v>79</v>
      </c>
      <c r="C181" s="33"/>
      <c r="D181" s="33"/>
      <c r="E181" s="52" t="s">
        <v>80</v>
      </c>
      <c r="F181" s="98">
        <f>F182</f>
        <v>365.3</v>
      </c>
      <c r="G181" s="98">
        <f t="shared" ref="G181:H183" si="74">G182</f>
        <v>331.3</v>
      </c>
      <c r="H181" s="98">
        <f t="shared" si="74"/>
        <v>331.3</v>
      </c>
      <c r="I181" s="4"/>
    </row>
    <row r="182" spans="1:9" ht="40.5" customHeight="1" x14ac:dyDescent="0.25">
      <c r="A182" s="29">
        <v>601</v>
      </c>
      <c r="B182" s="30" t="s">
        <v>79</v>
      </c>
      <c r="C182" s="30" t="s">
        <v>154</v>
      </c>
      <c r="D182" s="30"/>
      <c r="E182" s="31" t="s">
        <v>478</v>
      </c>
      <c r="F182" s="97">
        <f>F183</f>
        <v>365.3</v>
      </c>
      <c r="G182" s="97">
        <f t="shared" si="74"/>
        <v>331.3</v>
      </c>
      <c r="H182" s="97">
        <f t="shared" si="74"/>
        <v>331.3</v>
      </c>
      <c r="I182" s="4"/>
    </row>
    <row r="183" spans="1:9" ht="30.75" customHeight="1" x14ac:dyDescent="0.25">
      <c r="A183" s="39">
        <v>601</v>
      </c>
      <c r="B183" s="40" t="s">
        <v>79</v>
      </c>
      <c r="C183" s="40" t="s">
        <v>158</v>
      </c>
      <c r="D183" s="40"/>
      <c r="E183" s="121" t="s">
        <v>81</v>
      </c>
      <c r="F183" s="104">
        <f>F184</f>
        <v>365.3</v>
      </c>
      <c r="G183" s="104">
        <f t="shared" si="74"/>
        <v>331.3</v>
      </c>
      <c r="H183" s="104">
        <f t="shared" si="74"/>
        <v>331.3</v>
      </c>
      <c r="I183" s="4"/>
    </row>
    <row r="184" spans="1:9" ht="54" customHeight="1" x14ac:dyDescent="0.25">
      <c r="A184" s="32">
        <v>601</v>
      </c>
      <c r="B184" s="33" t="s">
        <v>79</v>
      </c>
      <c r="C184" s="33" t="s">
        <v>224</v>
      </c>
      <c r="D184" s="33"/>
      <c r="E184" s="64" t="s">
        <v>251</v>
      </c>
      <c r="F184" s="98">
        <f>F185</f>
        <v>365.3</v>
      </c>
      <c r="G184" s="98">
        <f t="shared" ref="G184:H184" si="75">G185</f>
        <v>331.3</v>
      </c>
      <c r="H184" s="98">
        <f t="shared" si="75"/>
        <v>331.3</v>
      </c>
      <c r="I184" s="4"/>
    </row>
    <row r="185" spans="1:9" ht="67.5" customHeight="1" x14ac:dyDescent="0.25">
      <c r="A185" s="32">
        <v>601</v>
      </c>
      <c r="B185" s="33" t="s">
        <v>79</v>
      </c>
      <c r="C185" s="33" t="s">
        <v>192</v>
      </c>
      <c r="D185" s="33"/>
      <c r="E185" s="41" t="s">
        <v>362</v>
      </c>
      <c r="F185" s="98">
        <f>F186+F187</f>
        <v>365.3</v>
      </c>
      <c r="G185" s="98">
        <f t="shared" ref="G185:H185" si="76">G186</f>
        <v>331.3</v>
      </c>
      <c r="H185" s="98">
        <f t="shared" si="76"/>
        <v>331.3</v>
      </c>
      <c r="I185" s="4"/>
    </row>
    <row r="186" spans="1:9" ht="28.5" customHeight="1" x14ac:dyDescent="0.25">
      <c r="A186" s="32">
        <v>601</v>
      </c>
      <c r="B186" s="33" t="s">
        <v>79</v>
      </c>
      <c r="C186" s="33" t="s">
        <v>192</v>
      </c>
      <c r="D186" s="32">
        <v>200</v>
      </c>
      <c r="E186" s="34" t="s">
        <v>272</v>
      </c>
      <c r="F186" s="98">
        <v>364</v>
      </c>
      <c r="G186" s="98">
        <v>331.3</v>
      </c>
      <c r="H186" s="98">
        <v>331.3</v>
      </c>
      <c r="I186" s="4"/>
    </row>
    <row r="187" spans="1:9" ht="28.5" customHeight="1" x14ac:dyDescent="0.25">
      <c r="A187" s="32">
        <v>601</v>
      </c>
      <c r="B187" s="33" t="s">
        <v>79</v>
      </c>
      <c r="C187" s="33" t="s">
        <v>192</v>
      </c>
      <c r="D187" s="32">
        <v>800</v>
      </c>
      <c r="E187" s="34" t="s">
        <v>50</v>
      </c>
      <c r="F187" s="98">
        <v>1.3</v>
      </c>
      <c r="G187" s="98">
        <v>0</v>
      </c>
      <c r="H187" s="98">
        <v>0</v>
      </c>
      <c r="I187" s="4"/>
    </row>
    <row r="188" spans="1:9" ht="20.25" customHeight="1" x14ac:dyDescent="0.25">
      <c r="A188" s="71">
        <v>601</v>
      </c>
      <c r="B188" s="53" t="s">
        <v>342</v>
      </c>
      <c r="C188" s="57"/>
      <c r="D188" s="32"/>
      <c r="E188" s="47" t="s">
        <v>343</v>
      </c>
      <c r="F188" s="98">
        <f>F189</f>
        <v>1182.5999999999999</v>
      </c>
      <c r="G188" s="98">
        <f t="shared" ref="F188:H199" si="77">G189</f>
        <v>0</v>
      </c>
      <c r="H188" s="98">
        <f t="shared" si="77"/>
        <v>0</v>
      </c>
    </row>
    <row r="189" spans="1:9" ht="45" customHeight="1" x14ac:dyDescent="0.25">
      <c r="A189" s="113">
        <v>601</v>
      </c>
      <c r="B189" s="59" t="s">
        <v>342</v>
      </c>
      <c r="C189" s="30" t="s">
        <v>154</v>
      </c>
      <c r="D189" s="30"/>
      <c r="E189" s="31" t="s">
        <v>478</v>
      </c>
      <c r="F189" s="97">
        <f t="shared" si="77"/>
        <v>1182.5999999999999</v>
      </c>
      <c r="G189" s="97">
        <f t="shared" si="77"/>
        <v>0</v>
      </c>
      <c r="H189" s="97">
        <f t="shared" si="77"/>
        <v>0</v>
      </c>
    </row>
    <row r="190" spans="1:9" ht="30.75" customHeight="1" x14ac:dyDescent="0.25">
      <c r="A190" s="71">
        <v>601</v>
      </c>
      <c r="B190" s="53" t="s">
        <v>342</v>
      </c>
      <c r="C190" s="40" t="s">
        <v>158</v>
      </c>
      <c r="D190" s="40"/>
      <c r="E190" s="121" t="s">
        <v>81</v>
      </c>
      <c r="F190" s="98">
        <f>F191+F194</f>
        <v>1182.5999999999999</v>
      </c>
      <c r="G190" s="98">
        <f>G194</f>
        <v>0</v>
      </c>
      <c r="H190" s="98">
        <f>H194</f>
        <v>0</v>
      </c>
    </row>
    <row r="191" spans="1:9" ht="54" customHeight="1" x14ac:dyDescent="0.25">
      <c r="A191" s="71">
        <v>601</v>
      </c>
      <c r="B191" s="53" t="s">
        <v>342</v>
      </c>
      <c r="C191" s="40" t="s">
        <v>224</v>
      </c>
      <c r="D191" s="40"/>
      <c r="E191" s="64" t="s">
        <v>539</v>
      </c>
      <c r="F191" s="98">
        <f>F192</f>
        <v>173.8</v>
      </c>
      <c r="G191" s="98">
        <f t="shared" ref="G191:H191" si="78">G192</f>
        <v>0</v>
      </c>
      <c r="H191" s="98">
        <f t="shared" si="78"/>
        <v>0</v>
      </c>
    </row>
    <row r="192" spans="1:9" ht="27.75" customHeight="1" x14ac:dyDescent="0.25">
      <c r="A192" s="71">
        <v>601</v>
      </c>
      <c r="B192" s="53" t="s">
        <v>342</v>
      </c>
      <c r="C192" s="33" t="s">
        <v>523</v>
      </c>
      <c r="D192" s="40"/>
      <c r="E192" s="28" t="s">
        <v>524</v>
      </c>
      <c r="F192" s="98">
        <f>F193</f>
        <v>173.8</v>
      </c>
      <c r="G192" s="98">
        <f t="shared" ref="G192:H192" si="79">G193</f>
        <v>0</v>
      </c>
      <c r="H192" s="98">
        <f t="shared" si="79"/>
        <v>0</v>
      </c>
    </row>
    <row r="193" spans="1:14" ht="27.75" customHeight="1" x14ac:dyDescent="0.25">
      <c r="A193" s="71">
        <v>601</v>
      </c>
      <c r="B193" s="53" t="s">
        <v>342</v>
      </c>
      <c r="C193" s="33" t="s">
        <v>523</v>
      </c>
      <c r="D193" s="33" t="s">
        <v>355</v>
      </c>
      <c r="E193" s="34" t="s">
        <v>272</v>
      </c>
      <c r="F193" s="98">
        <v>173.8</v>
      </c>
      <c r="G193" s="98">
        <v>0</v>
      </c>
      <c r="H193" s="98">
        <v>0</v>
      </c>
    </row>
    <row r="194" spans="1:14" ht="26.25" customHeight="1" x14ac:dyDescent="0.25">
      <c r="A194" s="71">
        <v>601</v>
      </c>
      <c r="B194" s="53" t="s">
        <v>342</v>
      </c>
      <c r="C194" s="33" t="s">
        <v>383</v>
      </c>
      <c r="D194" s="33"/>
      <c r="E194" s="64" t="s">
        <v>543</v>
      </c>
      <c r="F194" s="98">
        <f>F197+F199</f>
        <v>1008.8</v>
      </c>
      <c r="G194" s="98">
        <f t="shared" ref="G194:H194" si="80">G199</f>
        <v>0</v>
      </c>
      <c r="H194" s="98">
        <f t="shared" si="80"/>
        <v>0</v>
      </c>
    </row>
    <row r="195" spans="1:14" ht="37.5" hidden="1" customHeight="1" x14ac:dyDescent="0.25">
      <c r="A195" s="71">
        <v>601</v>
      </c>
      <c r="B195" s="53" t="s">
        <v>342</v>
      </c>
      <c r="C195" s="33" t="s">
        <v>470</v>
      </c>
      <c r="D195" s="32"/>
      <c r="E195" s="42" t="s">
        <v>471</v>
      </c>
      <c r="F195" s="96">
        <f>F196</f>
        <v>0</v>
      </c>
      <c r="G195" s="98">
        <f t="shared" ref="G195:H195" si="81">G196</f>
        <v>0</v>
      </c>
      <c r="H195" s="98">
        <f t="shared" si="81"/>
        <v>0</v>
      </c>
    </row>
    <row r="196" spans="1:14" ht="26.25" hidden="1" customHeight="1" x14ac:dyDescent="0.25">
      <c r="A196" s="71">
        <v>601</v>
      </c>
      <c r="B196" s="53" t="s">
        <v>342</v>
      </c>
      <c r="C196" s="33" t="s">
        <v>470</v>
      </c>
      <c r="D196" s="32">
        <v>200</v>
      </c>
      <c r="E196" s="28" t="s">
        <v>275</v>
      </c>
      <c r="F196" s="96"/>
      <c r="G196" s="98"/>
      <c r="H196" s="98"/>
    </row>
    <row r="197" spans="1:14" ht="42" customHeight="1" x14ac:dyDescent="0.25">
      <c r="A197" s="71">
        <v>601</v>
      </c>
      <c r="B197" s="53" t="s">
        <v>342</v>
      </c>
      <c r="C197" s="33" t="s">
        <v>470</v>
      </c>
      <c r="D197" s="32"/>
      <c r="E197" s="55" t="s">
        <v>471</v>
      </c>
      <c r="F197" s="133">
        <f>F198</f>
        <v>710</v>
      </c>
      <c r="G197" s="132">
        <f t="shared" ref="G197:H197" si="82">G198</f>
        <v>0</v>
      </c>
      <c r="H197" s="132">
        <f t="shared" si="82"/>
        <v>0</v>
      </c>
    </row>
    <row r="198" spans="1:14" ht="26.25" customHeight="1" x14ac:dyDescent="0.25">
      <c r="A198" s="71">
        <v>601</v>
      </c>
      <c r="B198" s="53" t="s">
        <v>342</v>
      </c>
      <c r="C198" s="33" t="s">
        <v>470</v>
      </c>
      <c r="D198" s="32">
        <v>200</v>
      </c>
      <c r="E198" s="66" t="s">
        <v>275</v>
      </c>
      <c r="F198" s="133">
        <v>710</v>
      </c>
      <c r="G198" s="132">
        <v>0</v>
      </c>
      <c r="H198" s="132">
        <v>0</v>
      </c>
    </row>
    <row r="199" spans="1:14" ht="44.25" customHeight="1" x14ac:dyDescent="0.25">
      <c r="A199" s="71">
        <v>601</v>
      </c>
      <c r="B199" s="53" t="s">
        <v>342</v>
      </c>
      <c r="C199" s="33" t="s">
        <v>385</v>
      </c>
      <c r="D199" s="32"/>
      <c r="E199" s="47" t="s">
        <v>466</v>
      </c>
      <c r="F199" s="98">
        <f t="shared" si="77"/>
        <v>298.8</v>
      </c>
      <c r="G199" s="98">
        <f t="shared" si="77"/>
        <v>0</v>
      </c>
      <c r="H199" s="98">
        <f t="shared" si="77"/>
        <v>0</v>
      </c>
    </row>
    <row r="200" spans="1:14" ht="27" customHeight="1" x14ac:dyDescent="0.25">
      <c r="A200" s="71">
        <v>601</v>
      </c>
      <c r="B200" s="53" t="s">
        <v>342</v>
      </c>
      <c r="C200" s="33" t="s">
        <v>385</v>
      </c>
      <c r="D200" s="32">
        <v>200</v>
      </c>
      <c r="E200" s="34" t="s">
        <v>275</v>
      </c>
      <c r="F200" s="98">
        <v>298.8</v>
      </c>
      <c r="G200" s="98">
        <v>0</v>
      </c>
      <c r="H200" s="98">
        <v>0</v>
      </c>
    </row>
    <row r="201" spans="1:14" ht="22.5" customHeight="1" x14ac:dyDescent="0.25">
      <c r="A201" s="71">
        <v>601</v>
      </c>
      <c r="B201" s="53" t="s">
        <v>91</v>
      </c>
      <c r="C201" s="33"/>
      <c r="D201" s="32"/>
      <c r="E201" s="34" t="s">
        <v>92</v>
      </c>
      <c r="F201" s="98">
        <f>F203</f>
        <v>1919</v>
      </c>
      <c r="G201" s="98">
        <f t="shared" ref="G201:H201" si="83">G203</f>
        <v>1919</v>
      </c>
      <c r="H201" s="98">
        <f t="shared" si="83"/>
        <v>1919</v>
      </c>
    </row>
    <row r="202" spans="1:14" ht="16.5" customHeight="1" x14ac:dyDescent="0.25">
      <c r="A202" s="112">
        <v>601</v>
      </c>
      <c r="B202" s="58" t="s">
        <v>72</v>
      </c>
      <c r="C202" s="58"/>
      <c r="D202" s="26"/>
      <c r="E202" s="28" t="s">
        <v>73</v>
      </c>
      <c r="F202" s="96">
        <f>F203</f>
        <v>1919</v>
      </c>
      <c r="G202" s="96">
        <f t="shared" ref="G202:H203" si="84">G203</f>
        <v>1919</v>
      </c>
      <c r="H202" s="96">
        <f t="shared" si="84"/>
        <v>1919</v>
      </c>
    </row>
    <row r="203" spans="1:14" ht="41.25" customHeight="1" x14ac:dyDescent="0.25">
      <c r="A203" s="113">
        <v>601</v>
      </c>
      <c r="B203" s="59" t="s">
        <v>72</v>
      </c>
      <c r="C203" s="30" t="s">
        <v>138</v>
      </c>
      <c r="D203" s="29"/>
      <c r="E203" s="36" t="s">
        <v>473</v>
      </c>
      <c r="F203" s="97">
        <f>F204</f>
        <v>1919</v>
      </c>
      <c r="G203" s="97">
        <f>G204</f>
        <v>1919</v>
      </c>
      <c r="H203" s="97">
        <f t="shared" si="84"/>
        <v>1919</v>
      </c>
      <c r="N203" s="3"/>
    </row>
    <row r="204" spans="1:14" ht="45.75" customHeight="1" x14ac:dyDescent="0.25">
      <c r="A204" s="118">
        <v>601</v>
      </c>
      <c r="B204" s="119" t="s">
        <v>72</v>
      </c>
      <c r="C204" s="120" t="s">
        <v>151</v>
      </c>
      <c r="D204" s="39"/>
      <c r="E204" s="49" t="s">
        <v>261</v>
      </c>
      <c r="F204" s="104">
        <f>F205</f>
        <v>1919</v>
      </c>
      <c r="G204" s="104">
        <f>G205</f>
        <v>1919</v>
      </c>
      <c r="H204" s="104">
        <f>H205</f>
        <v>1919</v>
      </c>
      <c r="N204" s="3"/>
    </row>
    <row r="205" spans="1:14" ht="35.25" customHeight="1" x14ac:dyDescent="0.25">
      <c r="A205" s="71">
        <v>601</v>
      </c>
      <c r="B205" s="53" t="s">
        <v>72</v>
      </c>
      <c r="C205" s="57" t="s">
        <v>219</v>
      </c>
      <c r="D205" s="32"/>
      <c r="E205" s="41" t="s">
        <v>255</v>
      </c>
      <c r="F205" s="98">
        <f>F206+F208</f>
        <v>1919</v>
      </c>
      <c r="G205" s="98">
        <f>G206+G208</f>
        <v>1919</v>
      </c>
      <c r="H205" s="98">
        <f>H206+H208</f>
        <v>1919</v>
      </c>
      <c r="N205" s="3"/>
    </row>
    <row r="206" spans="1:14" ht="18.75" customHeight="1" x14ac:dyDescent="0.25">
      <c r="A206" s="71">
        <v>601</v>
      </c>
      <c r="B206" s="53" t="s">
        <v>72</v>
      </c>
      <c r="C206" s="57" t="s">
        <v>419</v>
      </c>
      <c r="D206" s="32"/>
      <c r="E206" s="41" t="s">
        <v>420</v>
      </c>
      <c r="F206" s="98">
        <f>F207</f>
        <v>969</v>
      </c>
      <c r="G206" s="98">
        <f>G207</f>
        <v>969</v>
      </c>
      <c r="H206" s="98">
        <f>H207</f>
        <v>969</v>
      </c>
    </row>
    <row r="207" spans="1:14" ht="30.75" customHeight="1" x14ac:dyDescent="0.25">
      <c r="A207" s="71">
        <v>601</v>
      </c>
      <c r="B207" s="53" t="s">
        <v>72</v>
      </c>
      <c r="C207" s="57" t="s">
        <v>419</v>
      </c>
      <c r="D207" s="32">
        <v>600</v>
      </c>
      <c r="E207" s="34" t="s">
        <v>94</v>
      </c>
      <c r="F207" s="98">
        <v>969</v>
      </c>
      <c r="G207" s="98">
        <v>969</v>
      </c>
      <c r="H207" s="98">
        <v>969</v>
      </c>
    </row>
    <row r="208" spans="1:14" s="7" customFormat="1" ht="19.5" customHeight="1" x14ac:dyDescent="0.25">
      <c r="A208" s="71">
        <v>601</v>
      </c>
      <c r="B208" s="53" t="s">
        <v>72</v>
      </c>
      <c r="C208" s="57" t="s">
        <v>328</v>
      </c>
      <c r="D208" s="32"/>
      <c r="E208" s="35" t="s">
        <v>135</v>
      </c>
      <c r="F208" s="98">
        <f t="shared" ref="F208:H208" si="85">F209</f>
        <v>950</v>
      </c>
      <c r="G208" s="98">
        <f t="shared" si="85"/>
        <v>950</v>
      </c>
      <c r="H208" s="98">
        <f t="shared" si="85"/>
        <v>950</v>
      </c>
    </row>
    <row r="209" spans="1:8" ht="29.25" customHeight="1" x14ac:dyDescent="0.25">
      <c r="A209" s="71">
        <v>601</v>
      </c>
      <c r="B209" s="53" t="s">
        <v>72</v>
      </c>
      <c r="C209" s="57" t="s">
        <v>328</v>
      </c>
      <c r="D209" s="32">
        <v>600</v>
      </c>
      <c r="E209" s="34" t="s">
        <v>94</v>
      </c>
      <c r="F209" s="98">
        <v>950</v>
      </c>
      <c r="G209" s="98">
        <v>950</v>
      </c>
      <c r="H209" s="98">
        <v>950</v>
      </c>
    </row>
    <row r="210" spans="1:8" ht="25.5" x14ac:dyDescent="0.25">
      <c r="A210" s="25">
        <v>602</v>
      </c>
      <c r="B210" s="60"/>
      <c r="C210" s="60"/>
      <c r="D210" s="25"/>
      <c r="E210" s="25" t="s">
        <v>6</v>
      </c>
      <c r="F210" s="95">
        <f>F211</f>
        <v>740.3</v>
      </c>
      <c r="G210" s="95">
        <f t="shared" ref="G210:H210" si="86">G211</f>
        <v>1024</v>
      </c>
      <c r="H210" s="95">
        <f t="shared" si="86"/>
        <v>1024</v>
      </c>
    </row>
    <row r="211" spans="1:8" ht="18" customHeight="1" x14ac:dyDescent="0.25">
      <c r="A211" s="32">
        <v>602</v>
      </c>
      <c r="B211" s="33" t="s">
        <v>11</v>
      </c>
      <c r="C211" s="33"/>
      <c r="D211" s="32"/>
      <c r="E211" s="61" t="s">
        <v>13</v>
      </c>
      <c r="F211" s="98">
        <f>F212+F217</f>
        <v>740.3</v>
      </c>
      <c r="G211" s="98">
        <f>G212+G217</f>
        <v>1024</v>
      </c>
      <c r="H211" s="98">
        <f>H212+H217</f>
        <v>1024</v>
      </c>
    </row>
    <row r="212" spans="1:8" ht="43.5" customHeight="1" x14ac:dyDescent="0.25">
      <c r="A212" s="26">
        <v>602</v>
      </c>
      <c r="B212" s="27" t="s">
        <v>46</v>
      </c>
      <c r="C212" s="27"/>
      <c r="D212" s="26"/>
      <c r="E212" s="47" t="s">
        <v>105</v>
      </c>
      <c r="F212" s="96">
        <f>F214</f>
        <v>30</v>
      </c>
      <c r="G212" s="96">
        <f t="shared" ref="G212:H212" si="87">G214</f>
        <v>31.2</v>
      </c>
      <c r="H212" s="96">
        <f t="shared" si="87"/>
        <v>31.2</v>
      </c>
    </row>
    <row r="213" spans="1:8" ht="19.5" customHeight="1" x14ac:dyDescent="0.25">
      <c r="A213" s="75">
        <v>602</v>
      </c>
      <c r="B213" s="76" t="s">
        <v>46</v>
      </c>
      <c r="C213" s="76" t="s">
        <v>143</v>
      </c>
      <c r="D213" s="75"/>
      <c r="E213" s="122" t="s">
        <v>137</v>
      </c>
      <c r="F213" s="99">
        <f>F214</f>
        <v>30</v>
      </c>
      <c r="G213" s="99">
        <f t="shared" ref="G213:H213" si="88">G214</f>
        <v>31.2</v>
      </c>
      <c r="H213" s="99">
        <f t="shared" si="88"/>
        <v>31.2</v>
      </c>
    </row>
    <row r="214" spans="1:8" ht="40.5" customHeight="1" x14ac:dyDescent="0.25">
      <c r="A214" s="32">
        <v>602</v>
      </c>
      <c r="B214" s="33" t="s">
        <v>46</v>
      </c>
      <c r="C214" s="33" t="s">
        <v>292</v>
      </c>
      <c r="D214" s="32"/>
      <c r="E214" s="35" t="s">
        <v>115</v>
      </c>
      <c r="F214" s="98">
        <f t="shared" ref="F214:H215" si="89">F215</f>
        <v>30</v>
      </c>
      <c r="G214" s="98">
        <f t="shared" si="89"/>
        <v>31.2</v>
      </c>
      <c r="H214" s="98">
        <f t="shared" si="89"/>
        <v>31.2</v>
      </c>
    </row>
    <row r="215" spans="1:8" ht="16.5" customHeight="1" x14ac:dyDescent="0.25">
      <c r="A215" s="32">
        <v>602</v>
      </c>
      <c r="B215" s="33" t="s">
        <v>46</v>
      </c>
      <c r="C215" s="33" t="s">
        <v>175</v>
      </c>
      <c r="D215" s="32"/>
      <c r="E215" s="47" t="s">
        <v>113</v>
      </c>
      <c r="F215" s="98">
        <f t="shared" si="89"/>
        <v>30</v>
      </c>
      <c r="G215" s="98">
        <f t="shared" si="89"/>
        <v>31.2</v>
      </c>
      <c r="H215" s="98">
        <f t="shared" si="89"/>
        <v>31.2</v>
      </c>
    </row>
    <row r="216" spans="1:8" ht="30" customHeight="1" x14ac:dyDescent="0.25">
      <c r="A216" s="32">
        <v>602</v>
      </c>
      <c r="B216" s="33" t="s">
        <v>46</v>
      </c>
      <c r="C216" s="33" t="s">
        <v>175</v>
      </c>
      <c r="D216" s="32">
        <v>200</v>
      </c>
      <c r="E216" s="34" t="s">
        <v>272</v>
      </c>
      <c r="F216" s="98">
        <v>30</v>
      </c>
      <c r="G216" s="98">
        <v>31.2</v>
      </c>
      <c r="H216" s="98">
        <v>31.2</v>
      </c>
    </row>
    <row r="217" spans="1:8" ht="43.5" customHeight="1" x14ac:dyDescent="0.25">
      <c r="A217" s="32">
        <v>602</v>
      </c>
      <c r="B217" s="33" t="s">
        <v>47</v>
      </c>
      <c r="C217" s="33"/>
      <c r="D217" s="32"/>
      <c r="E217" s="34" t="s">
        <v>119</v>
      </c>
      <c r="F217" s="98">
        <f>F218</f>
        <v>710.3</v>
      </c>
      <c r="G217" s="98">
        <f t="shared" ref="G217:H219" si="90">G218</f>
        <v>992.8</v>
      </c>
      <c r="H217" s="98">
        <f t="shared" si="90"/>
        <v>992.8</v>
      </c>
    </row>
    <row r="218" spans="1:8" ht="15.75" customHeight="1" x14ac:dyDescent="0.25">
      <c r="A218" s="75">
        <v>602</v>
      </c>
      <c r="B218" s="76" t="s">
        <v>47</v>
      </c>
      <c r="C218" s="76" t="s">
        <v>143</v>
      </c>
      <c r="D218" s="75"/>
      <c r="E218" s="122" t="s">
        <v>137</v>
      </c>
      <c r="F218" s="99">
        <f>F219</f>
        <v>710.3</v>
      </c>
      <c r="G218" s="99">
        <f t="shared" si="90"/>
        <v>992.8</v>
      </c>
      <c r="H218" s="99">
        <f t="shared" si="90"/>
        <v>992.8</v>
      </c>
    </row>
    <row r="219" spans="1:8" ht="41.25" customHeight="1" x14ac:dyDescent="0.25">
      <c r="A219" s="32">
        <v>602</v>
      </c>
      <c r="B219" s="33" t="s">
        <v>47</v>
      </c>
      <c r="C219" s="33" t="s">
        <v>292</v>
      </c>
      <c r="D219" s="32"/>
      <c r="E219" s="35" t="s">
        <v>115</v>
      </c>
      <c r="F219" s="98">
        <f>F220</f>
        <v>710.3</v>
      </c>
      <c r="G219" s="98">
        <f t="shared" si="90"/>
        <v>992.8</v>
      </c>
      <c r="H219" s="98">
        <f t="shared" si="90"/>
        <v>992.8</v>
      </c>
    </row>
    <row r="220" spans="1:8" ht="18" customHeight="1" x14ac:dyDescent="0.25">
      <c r="A220" s="32">
        <v>602</v>
      </c>
      <c r="B220" s="33" t="s">
        <v>47</v>
      </c>
      <c r="C220" s="33" t="s">
        <v>176</v>
      </c>
      <c r="D220" s="32"/>
      <c r="E220" s="34" t="s">
        <v>114</v>
      </c>
      <c r="F220" s="98">
        <f>F221+F222</f>
        <v>710.3</v>
      </c>
      <c r="G220" s="98">
        <f t="shared" ref="G220:H220" si="91">G221+G222</f>
        <v>992.8</v>
      </c>
      <c r="H220" s="98">
        <f t="shared" si="91"/>
        <v>992.8</v>
      </c>
    </row>
    <row r="221" spans="1:8" ht="54.75" customHeight="1" x14ac:dyDescent="0.25">
      <c r="A221" s="32">
        <v>602</v>
      </c>
      <c r="B221" s="33" t="s">
        <v>47</v>
      </c>
      <c r="C221" s="33" t="s">
        <v>176</v>
      </c>
      <c r="D221" s="32">
        <v>100</v>
      </c>
      <c r="E221" s="34" t="s">
        <v>33</v>
      </c>
      <c r="F221" s="98">
        <v>708</v>
      </c>
      <c r="G221" s="98">
        <v>990.5</v>
      </c>
      <c r="H221" s="98">
        <v>990.5</v>
      </c>
    </row>
    <row r="222" spans="1:8" ht="32.25" customHeight="1" x14ac:dyDescent="0.25">
      <c r="A222" s="32">
        <v>602</v>
      </c>
      <c r="B222" s="33" t="s">
        <v>47</v>
      </c>
      <c r="C222" s="33" t="s">
        <v>176</v>
      </c>
      <c r="D222" s="32">
        <v>200</v>
      </c>
      <c r="E222" s="34" t="s">
        <v>272</v>
      </c>
      <c r="F222" s="98">
        <v>2.2999999999999998</v>
      </c>
      <c r="G222" s="98">
        <v>2.2999999999999998</v>
      </c>
      <c r="H222" s="98">
        <v>2.2999999999999998</v>
      </c>
    </row>
    <row r="223" spans="1:8" ht="43.5" customHeight="1" x14ac:dyDescent="0.25">
      <c r="A223" s="23">
        <v>619</v>
      </c>
      <c r="B223" s="24"/>
      <c r="C223" s="24"/>
      <c r="D223" s="23"/>
      <c r="E223" s="25" t="s">
        <v>360</v>
      </c>
      <c r="F223" s="95">
        <f>F224+F239+F252</f>
        <v>3107.6000000000004</v>
      </c>
      <c r="G223" s="95">
        <f>G224+G239+G252</f>
        <v>2923.1000000000004</v>
      </c>
      <c r="H223" s="95">
        <f>H224+H239+H252</f>
        <v>2923.1000000000004</v>
      </c>
    </row>
    <row r="224" spans="1:8" ht="21.75" customHeight="1" x14ac:dyDescent="0.25">
      <c r="A224" s="32">
        <v>619</v>
      </c>
      <c r="B224" s="33" t="s">
        <v>11</v>
      </c>
      <c r="C224" s="33"/>
      <c r="D224" s="32"/>
      <c r="E224" s="61" t="s">
        <v>13</v>
      </c>
      <c r="F224" s="98">
        <f t="shared" ref="F224:H227" si="92">F225</f>
        <v>2643.6000000000004</v>
      </c>
      <c r="G224" s="98">
        <f t="shared" si="92"/>
        <v>2480.9</v>
      </c>
      <c r="H224" s="98">
        <f t="shared" si="92"/>
        <v>2480.9</v>
      </c>
    </row>
    <row r="225" spans="1:8" ht="21" customHeight="1" x14ac:dyDescent="0.25">
      <c r="A225" s="32">
        <v>619</v>
      </c>
      <c r="B225" s="33" t="s">
        <v>40</v>
      </c>
      <c r="C225" s="33"/>
      <c r="D225" s="32"/>
      <c r="E225" s="61" t="s">
        <v>52</v>
      </c>
      <c r="F225" s="98">
        <f t="shared" si="92"/>
        <v>2643.6000000000004</v>
      </c>
      <c r="G225" s="98">
        <f t="shared" si="92"/>
        <v>2480.9</v>
      </c>
      <c r="H225" s="98">
        <f t="shared" si="92"/>
        <v>2480.9</v>
      </c>
    </row>
    <row r="226" spans="1:8" ht="42" customHeight="1" x14ac:dyDescent="0.25">
      <c r="A226" s="29">
        <v>619</v>
      </c>
      <c r="B226" s="30" t="s">
        <v>40</v>
      </c>
      <c r="C226" s="30" t="s">
        <v>152</v>
      </c>
      <c r="D226" s="29"/>
      <c r="E226" s="31" t="s">
        <v>479</v>
      </c>
      <c r="F226" s="97">
        <f>F227+F233</f>
        <v>2643.6000000000004</v>
      </c>
      <c r="G226" s="97">
        <f t="shared" ref="G226:H226" si="93">G227+G233</f>
        <v>2480.9</v>
      </c>
      <c r="H226" s="97">
        <f t="shared" si="93"/>
        <v>2480.9</v>
      </c>
    </row>
    <row r="227" spans="1:8" ht="47.25" customHeight="1" x14ac:dyDescent="0.25">
      <c r="A227" s="39">
        <v>619</v>
      </c>
      <c r="B227" s="40" t="s">
        <v>40</v>
      </c>
      <c r="C227" s="40" t="s">
        <v>153</v>
      </c>
      <c r="D227" s="32"/>
      <c r="E227" s="49" t="s">
        <v>544</v>
      </c>
      <c r="F227" s="104">
        <f>F228</f>
        <v>73.7</v>
      </c>
      <c r="G227" s="104">
        <f t="shared" si="92"/>
        <v>180</v>
      </c>
      <c r="H227" s="104">
        <f t="shared" si="92"/>
        <v>180</v>
      </c>
    </row>
    <row r="228" spans="1:8" ht="31.5" customHeight="1" x14ac:dyDescent="0.25">
      <c r="A228" s="32">
        <v>619</v>
      </c>
      <c r="B228" s="33" t="s">
        <v>40</v>
      </c>
      <c r="C228" s="33" t="s">
        <v>220</v>
      </c>
      <c r="D228" s="32"/>
      <c r="E228" s="64" t="s">
        <v>435</v>
      </c>
      <c r="F228" s="98">
        <f>F229+F231</f>
        <v>73.7</v>
      </c>
      <c r="G228" s="98">
        <f t="shared" ref="G228:H228" si="94">G229+G231</f>
        <v>180</v>
      </c>
      <c r="H228" s="98">
        <f t="shared" si="94"/>
        <v>180</v>
      </c>
    </row>
    <row r="229" spans="1:8" s="7" customFormat="1" ht="19.5" customHeight="1" x14ac:dyDescent="0.25">
      <c r="A229" s="32">
        <v>619</v>
      </c>
      <c r="B229" s="33" t="s">
        <v>40</v>
      </c>
      <c r="C229" s="33" t="s">
        <v>198</v>
      </c>
      <c r="D229" s="32"/>
      <c r="E229" s="35" t="s">
        <v>256</v>
      </c>
      <c r="F229" s="98">
        <f>F230</f>
        <v>54</v>
      </c>
      <c r="G229" s="98">
        <f t="shared" ref="G229:H229" si="95">G230</f>
        <v>100</v>
      </c>
      <c r="H229" s="98">
        <f t="shared" si="95"/>
        <v>100</v>
      </c>
    </row>
    <row r="230" spans="1:8" ht="30" customHeight="1" x14ac:dyDescent="0.25">
      <c r="A230" s="32">
        <v>619</v>
      </c>
      <c r="B230" s="33" t="s">
        <v>40</v>
      </c>
      <c r="C230" s="33" t="s">
        <v>198</v>
      </c>
      <c r="D230" s="32">
        <v>200</v>
      </c>
      <c r="E230" s="34" t="s">
        <v>272</v>
      </c>
      <c r="F230" s="98">
        <v>54</v>
      </c>
      <c r="G230" s="98">
        <v>100</v>
      </c>
      <c r="H230" s="98">
        <v>100</v>
      </c>
    </row>
    <row r="231" spans="1:8" ht="47.25" customHeight="1" x14ac:dyDescent="0.25">
      <c r="A231" s="32">
        <v>619</v>
      </c>
      <c r="B231" s="33" t="s">
        <v>40</v>
      </c>
      <c r="C231" s="33" t="s">
        <v>197</v>
      </c>
      <c r="D231" s="32"/>
      <c r="E231" s="35" t="s">
        <v>263</v>
      </c>
      <c r="F231" s="98">
        <f>F232</f>
        <v>19.7</v>
      </c>
      <c r="G231" s="98">
        <f>G232</f>
        <v>80</v>
      </c>
      <c r="H231" s="98">
        <f>H232</f>
        <v>80</v>
      </c>
    </row>
    <row r="232" spans="1:8" ht="29.25" customHeight="1" x14ac:dyDescent="0.25">
      <c r="A232" s="32">
        <v>619</v>
      </c>
      <c r="B232" s="33" t="s">
        <v>40</v>
      </c>
      <c r="C232" s="33" t="s">
        <v>197</v>
      </c>
      <c r="D232" s="32">
        <v>200</v>
      </c>
      <c r="E232" s="34" t="s">
        <v>272</v>
      </c>
      <c r="F232" s="98">
        <v>19.7</v>
      </c>
      <c r="G232" s="98">
        <v>80</v>
      </c>
      <c r="H232" s="98">
        <v>80</v>
      </c>
    </row>
    <row r="233" spans="1:8" ht="23.25" customHeight="1" x14ac:dyDescent="0.25">
      <c r="A233" s="39">
        <v>619</v>
      </c>
      <c r="B233" s="40" t="s">
        <v>40</v>
      </c>
      <c r="C233" s="40" t="s">
        <v>196</v>
      </c>
      <c r="D233" s="39"/>
      <c r="E233" s="123" t="s">
        <v>36</v>
      </c>
      <c r="F233" s="104">
        <f>F235</f>
        <v>2569.9000000000005</v>
      </c>
      <c r="G233" s="104">
        <f t="shared" ref="G233:H233" si="96">G235</f>
        <v>2300.9</v>
      </c>
      <c r="H233" s="104">
        <f t="shared" si="96"/>
        <v>2300.9</v>
      </c>
    </row>
    <row r="234" spans="1:8" ht="30.75" customHeight="1" x14ac:dyDescent="0.25">
      <c r="A234" s="32">
        <v>619</v>
      </c>
      <c r="B234" s="33" t="s">
        <v>40</v>
      </c>
      <c r="C234" s="33" t="s">
        <v>282</v>
      </c>
      <c r="D234" s="32"/>
      <c r="E234" s="47" t="s">
        <v>354</v>
      </c>
      <c r="F234" s="98">
        <f>F235</f>
        <v>2569.9000000000005</v>
      </c>
      <c r="G234" s="98">
        <f t="shared" ref="G234:H234" si="97">G235</f>
        <v>2300.9</v>
      </c>
      <c r="H234" s="98">
        <f t="shared" si="97"/>
        <v>2300.9</v>
      </c>
    </row>
    <row r="235" spans="1:8" s="7" customFormat="1" ht="29.25" customHeight="1" x14ac:dyDescent="0.25">
      <c r="A235" s="32">
        <v>619</v>
      </c>
      <c r="B235" s="33" t="s">
        <v>40</v>
      </c>
      <c r="C235" s="33" t="s">
        <v>283</v>
      </c>
      <c r="D235" s="32"/>
      <c r="E235" s="35" t="s">
        <v>201</v>
      </c>
      <c r="F235" s="98">
        <f>F236+F237+F238</f>
        <v>2569.9000000000005</v>
      </c>
      <c r="G235" s="98">
        <f t="shared" ref="G235:H235" si="98">G236+G237+G238</f>
        <v>2300.9</v>
      </c>
      <c r="H235" s="98">
        <f t="shared" si="98"/>
        <v>2300.9</v>
      </c>
    </row>
    <row r="236" spans="1:8" ht="58.5" customHeight="1" x14ac:dyDescent="0.25">
      <c r="A236" s="32">
        <v>619</v>
      </c>
      <c r="B236" s="33" t="s">
        <v>40</v>
      </c>
      <c r="C236" s="33" t="s">
        <v>283</v>
      </c>
      <c r="D236" s="32">
        <v>100</v>
      </c>
      <c r="E236" s="47" t="s">
        <v>33</v>
      </c>
      <c r="F236" s="98">
        <v>2423.8000000000002</v>
      </c>
      <c r="G236" s="98">
        <v>2130.8000000000002</v>
      </c>
      <c r="H236" s="98">
        <v>2130.8000000000002</v>
      </c>
    </row>
    <row r="237" spans="1:8" ht="28.5" customHeight="1" x14ac:dyDescent="0.25">
      <c r="A237" s="32">
        <v>619</v>
      </c>
      <c r="B237" s="33" t="s">
        <v>40</v>
      </c>
      <c r="C237" s="33" t="s">
        <v>283</v>
      </c>
      <c r="D237" s="32">
        <v>200</v>
      </c>
      <c r="E237" s="34" t="s">
        <v>272</v>
      </c>
      <c r="F237" s="98">
        <v>144.80000000000001</v>
      </c>
      <c r="G237" s="98">
        <v>170.1</v>
      </c>
      <c r="H237" s="98">
        <v>170.1</v>
      </c>
    </row>
    <row r="238" spans="1:8" ht="22.5" customHeight="1" x14ac:dyDescent="0.25">
      <c r="A238" s="32">
        <v>619</v>
      </c>
      <c r="B238" s="33" t="s">
        <v>40</v>
      </c>
      <c r="C238" s="33" t="s">
        <v>283</v>
      </c>
      <c r="D238" s="32">
        <v>800</v>
      </c>
      <c r="E238" s="34" t="s">
        <v>50</v>
      </c>
      <c r="F238" s="98">
        <v>1.3</v>
      </c>
      <c r="G238" s="98">
        <v>0</v>
      </c>
      <c r="H238" s="98">
        <v>0</v>
      </c>
    </row>
    <row r="239" spans="1:8" ht="19.5" customHeight="1" x14ac:dyDescent="0.25">
      <c r="A239" s="39">
        <v>619</v>
      </c>
      <c r="B239" s="40" t="s">
        <v>57</v>
      </c>
      <c r="C239" s="40"/>
      <c r="D239" s="39"/>
      <c r="E239" s="62" t="s">
        <v>58</v>
      </c>
      <c r="F239" s="104">
        <f>F240+F246</f>
        <v>117.8</v>
      </c>
      <c r="G239" s="104">
        <f t="shared" ref="G239:H239" si="99">G240+G246</f>
        <v>125</v>
      </c>
      <c r="H239" s="104">
        <f t="shared" si="99"/>
        <v>125</v>
      </c>
    </row>
    <row r="240" spans="1:8" ht="21" customHeight="1" x14ac:dyDescent="0.25">
      <c r="A240" s="32">
        <v>619</v>
      </c>
      <c r="B240" s="33" t="s">
        <v>493</v>
      </c>
      <c r="C240" s="33"/>
      <c r="D240" s="32"/>
      <c r="E240" s="47" t="s">
        <v>494</v>
      </c>
      <c r="F240" s="104">
        <f>F241</f>
        <v>24.8</v>
      </c>
      <c r="G240" s="104">
        <f t="shared" ref="G240:H240" si="100">G241</f>
        <v>25</v>
      </c>
      <c r="H240" s="104">
        <f t="shared" si="100"/>
        <v>25</v>
      </c>
    </row>
    <row r="241" spans="1:8" ht="45" customHeight="1" x14ac:dyDescent="0.25">
      <c r="A241" s="29">
        <v>619</v>
      </c>
      <c r="B241" s="30" t="s">
        <v>493</v>
      </c>
      <c r="C241" s="30" t="s">
        <v>152</v>
      </c>
      <c r="D241" s="29"/>
      <c r="E241" s="31" t="s">
        <v>479</v>
      </c>
      <c r="F241" s="97">
        <f t="shared" ref="F241:H241" si="101">F242</f>
        <v>24.8</v>
      </c>
      <c r="G241" s="97">
        <f t="shared" si="101"/>
        <v>25</v>
      </c>
      <c r="H241" s="97">
        <f t="shared" si="101"/>
        <v>25</v>
      </c>
    </row>
    <row r="242" spans="1:8" ht="44.25" customHeight="1" x14ac:dyDescent="0.25">
      <c r="A242" s="39">
        <v>619</v>
      </c>
      <c r="B242" s="40" t="s">
        <v>493</v>
      </c>
      <c r="C242" s="40" t="s">
        <v>153</v>
      </c>
      <c r="D242" s="39"/>
      <c r="E242" s="62" t="s">
        <v>544</v>
      </c>
      <c r="F242" s="104">
        <f>F245</f>
        <v>24.8</v>
      </c>
      <c r="G242" s="104">
        <f t="shared" ref="G242:H242" si="102">G245</f>
        <v>25</v>
      </c>
      <c r="H242" s="104">
        <f t="shared" si="102"/>
        <v>25</v>
      </c>
    </row>
    <row r="243" spans="1:8" ht="30.75" customHeight="1" x14ac:dyDescent="0.25">
      <c r="A243" s="32">
        <v>619</v>
      </c>
      <c r="B243" s="33" t="s">
        <v>493</v>
      </c>
      <c r="C243" s="33" t="s">
        <v>220</v>
      </c>
      <c r="D243" s="32"/>
      <c r="E243" s="47" t="s">
        <v>492</v>
      </c>
      <c r="F243" s="98">
        <f>F245</f>
        <v>24.8</v>
      </c>
      <c r="G243" s="98">
        <f>G245</f>
        <v>25</v>
      </c>
      <c r="H243" s="98">
        <f>H245</f>
        <v>25</v>
      </c>
    </row>
    <row r="244" spans="1:8" ht="30.75" customHeight="1" x14ac:dyDescent="0.25">
      <c r="A244" s="32">
        <v>619</v>
      </c>
      <c r="B244" s="33" t="s">
        <v>493</v>
      </c>
      <c r="C244" s="33" t="s">
        <v>495</v>
      </c>
      <c r="D244" s="32"/>
      <c r="E244" s="35" t="s">
        <v>496</v>
      </c>
      <c r="F244" s="98">
        <f>F245</f>
        <v>24.8</v>
      </c>
      <c r="G244" s="98">
        <f t="shared" ref="G244:H244" si="103">G245</f>
        <v>25</v>
      </c>
      <c r="H244" s="98">
        <f t="shared" si="103"/>
        <v>25</v>
      </c>
    </row>
    <row r="245" spans="1:8" ht="25.5" customHeight="1" x14ac:dyDescent="0.25">
      <c r="A245" s="32">
        <v>619</v>
      </c>
      <c r="B245" s="33" t="s">
        <v>493</v>
      </c>
      <c r="C245" s="33" t="s">
        <v>495</v>
      </c>
      <c r="D245" s="32">
        <v>200</v>
      </c>
      <c r="E245" s="34" t="s">
        <v>272</v>
      </c>
      <c r="F245" s="98">
        <v>24.8</v>
      </c>
      <c r="G245" s="98">
        <v>25</v>
      </c>
      <c r="H245" s="98">
        <v>25</v>
      </c>
    </row>
    <row r="246" spans="1:8" x14ac:dyDescent="0.25">
      <c r="A246" s="32">
        <v>619</v>
      </c>
      <c r="B246" s="33" t="s">
        <v>65</v>
      </c>
      <c r="C246" s="33"/>
      <c r="D246" s="32"/>
      <c r="E246" s="47" t="s">
        <v>66</v>
      </c>
      <c r="F246" s="98">
        <f t="shared" ref="F246:H247" si="104">F247</f>
        <v>93</v>
      </c>
      <c r="G246" s="98">
        <f t="shared" si="104"/>
        <v>100</v>
      </c>
      <c r="H246" s="98">
        <f t="shared" si="104"/>
        <v>100</v>
      </c>
    </row>
    <row r="247" spans="1:8" ht="43.5" customHeight="1" x14ac:dyDescent="0.25">
      <c r="A247" s="29">
        <v>619</v>
      </c>
      <c r="B247" s="30" t="s">
        <v>65</v>
      </c>
      <c r="C247" s="30" t="s">
        <v>152</v>
      </c>
      <c r="D247" s="29"/>
      <c r="E247" s="31" t="s">
        <v>479</v>
      </c>
      <c r="F247" s="97">
        <f t="shared" si="104"/>
        <v>93</v>
      </c>
      <c r="G247" s="97">
        <f t="shared" si="104"/>
        <v>100</v>
      </c>
      <c r="H247" s="97">
        <f t="shared" si="104"/>
        <v>100</v>
      </c>
    </row>
    <row r="248" spans="1:8" ht="42" customHeight="1" x14ac:dyDescent="0.25">
      <c r="A248" s="39">
        <v>619</v>
      </c>
      <c r="B248" s="40" t="s">
        <v>65</v>
      </c>
      <c r="C248" s="40" t="s">
        <v>153</v>
      </c>
      <c r="D248" s="39"/>
      <c r="E248" s="62" t="s">
        <v>67</v>
      </c>
      <c r="F248" s="104">
        <f>F250</f>
        <v>93</v>
      </c>
      <c r="G248" s="104">
        <f t="shared" ref="G248:H248" si="105">G250</f>
        <v>100</v>
      </c>
      <c r="H248" s="104">
        <f t="shared" si="105"/>
        <v>100</v>
      </c>
    </row>
    <row r="249" spans="1:8" ht="29.25" customHeight="1" x14ac:dyDescent="0.25">
      <c r="A249" s="32">
        <v>619</v>
      </c>
      <c r="B249" s="33" t="s">
        <v>65</v>
      </c>
      <c r="C249" s="33" t="s">
        <v>220</v>
      </c>
      <c r="D249" s="32"/>
      <c r="E249" s="47" t="s">
        <v>492</v>
      </c>
      <c r="F249" s="98">
        <f>F250</f>
        <v>93</v>
      </c>
      <c r="G249" s="98">
        <f>G250</f>
        <v>100</v>
      </c>
      <c r="H249" s="98">
        <f>H250</f>
        <v>100</v>
      </c>
    </row>
    <row r="250" spans="1:8" s="7" customFormat="1" ht="21" customHeight="1" x14ac:dyDescent="0.25">
      <c r="A250" s="32">
        <v>619</v>
      </c>
      <c r="B250" s="33" t="s">
        <v>65</v>
      </c>
      <c r="C250" s="33" t="s">
        <v>195</v>
      </c>
      <c r="D250" s="32"/>
      <c r="E250" s="35" t="s">
        <v>68</v>
      </c>
      <c r="F250" s="98">
        <f>F251</f>
        <v>93</v>
      </c>
      <c r="G250" s="98">
        <f t="shared" ref="G250:H250" si="106">G251</f>
        <v>100</v>
      </c>
      <c r="H250" s="98">
        <f t="shared" si="106"/>
        <v>100</v>
      </c>
    </row>
    <row r="251" spans="1:8" ht="29.25" customHeight="1" x14ac:dyDescent="0.25">
      <c r="A251" s="32">
        <v>619</v>
      </c>
      <c r="B251" s="33" t="s">
        <v>65</v>
      </c>
      <c r="C251" s="33" t="s">
        <v>195</v>
      </c>
      <c r="D251" s="32">
        <v>200</v>
      </c>
      <c r="E251" s="34" t="s">
        <v>272</v>
      </c>
      <c r="F251" s="98">
        <v>93</v>
      </c>
      <c r="G251" s="98">
        <v>100</v>
      </c>
      <c r="H251" s="98">
        <v>100</v>
      </c>
    </row>
    <row r="252" spans="1:8" ht="21.75" customHeight="1" x14ac:dyDescent="0.25">
      <c r="A252" s="32">
        <v>619</v>
      </c>
      <c r="B252" s="27" t="s">
        <v>70</v>
      </c>
      <c r="C252" s="27"/>
      <c r="D252" s="26"/>
      <c r="E252" s="28" t="s">
        <v>69</v>
      </c>
      <c r="F252" s="96">
        <f t="shared" ref="F252:H259" si="107">F253</f>
        <v>346.20000000000005</v>
      </c>
      <c r="G252" s="96">
        <f t="shared" si="107"/>
        <v>317.20000000000005</v>
      </c>
      <c r="H252" s="96">
        <f t="shared" si="107"/>
        <v>317.20000000000005</v>
      </c>
    </row>
    <row r="253" spans="1:8" ht="21" customHeight="1" x14ac:dyDescent="0.25">
      <c r="A253" s="32">
        <v>619</v>
      </c>
      <c r="B253" s="33" t="s">
        <v>125</v>
      </c>
      <c r="C253" s="33"/>
      <c r="D253" s="32"/>
      <c r="E253" s="34" t="s">
        <v>126</v>
      </c>
      <c r="F253" s="98">
        <f>F254</f>
        <v>346.20000000000005</v>
      </c>
      <c r="G253" s="98">
        <f>G254</f>
        <v>317.20000000000005</v>
      </c>
      <c r="H253" s="98">
        <f>H254</f>
        <v>317.20000000000005</v>
      </c>
    </row>
    <row r="254" spans="1:8" ht="47.25" customHeight="1" x14ac:dyDescent="0.25">
      <c r="A254" s="29">
        <v>619</v>
      </c>
      <c r="B254" s="30" t="s">
        <v>125</v>
      </c>
      <c r="C254" s="30" t="s">
        <v>152</v>
      </c>
      <c r="D254" s="29"/>
      <c r="E254" s="31" t="s">
        <v>479</v>
      </c>
      <c r="F254" s="97">
        <f t="shared" si="107"/>
        <v>346.20000000000005</v>
      </c>
      <c r="G254" s="97">
        <f t="shared" si="107"/>
        <v>317.20000000000005</v>
      </c>
      <c r="H254" s="97">
        <f t="shared" si="107"/>
        <v>317.20000000000005</v>
      </c>
    </row>
    <row r="255" spans="1:8" ht="42.75" customHeight="1" x14ac:dyDescent="0.25">
      <c r="A255" s="39">
        <v>619</v>
      </c>
      <c r="B255" s="40" t="s">
        <v>125</v>
      </c>
      <c r="C255" s="40" t="s">
        <v>153</v>
      </c>
      <c r="D255" s="32"/>
      <c r="E255" s="49" t="s">
        <v>67</v>
      </c>
      <c r="F255" s="104">
        <f>F256</f>
        <v>346.20000000000005</v>
      </c>
      <c r="G255" s="104">
        <f t="shared" si="107"/>
        <v>317.20000000000005</v>
      </c>
      <c r="H255" s="104">
        <f t="shared" si="107"/>
        <v>317.20000000000005</v>
      </c>
    </row>
    <row r="256" spans="1:8" ht="33" customHeight="1" x14ac:dyDescent="0.25">
      <c r="A256" s="32">
        <v>619</v>
      </c>
      <c r="B256" s="33" t="s">
        <v>125</v>
      </c>
      <c r="C256" s="33" t="s">
        <v>221</v>
      </c>
      <c r="D256" s="32"/>
      <c r="E256" s="34" t="s">
        <v>540</v>
      </c>
      <c r="F256" s="98">
        <f>F257+F259</f>
        <v>346.20000000000005</v>
      </c>
      <c r="G256" s="98">
        <f t="shared" ref="G256:H256" si="108">G257+G259</f>
        <v>317.20000000000005</v>
      </c>
      <c r="H256" s="98">
        <f t="shared" si="108"/>
        <v>317.20000000000005</v>
      </c>
    </row>
    <row r="257" spans="1:8" s="13" customFormat="1" ht="33.75" customHeight="1" x14ac:dyDescent="0.25">
      <c r="A257" s="32">
        <v>619</v>
      </c>
      <c r="B257" s="33" t="s">
        <v>125</v>
      </c>
      <c r="C257" s="33" t="s">
        <v>194</v>
      </c>
      <c r="D257" s="32"/>
      <c r="E257" s="35" t="s">
        <v>127</v>
      </c>
      <c r="F257" s="98">
        <f t="shared" si="107"/>
        <v>195.8</v>
      </c>
      <c r="G257" s="98">
        <f t="shared" si="107"/>
        <v>195.8</v>
      </c>
      <c r="H257" s="98">
        <f t="shared" si="107"/>
        <v>195.8</v>
      </c>
    </row>
    <row r="258" spans="1:8" ht="30.75" customHeight="1" x14ac:dyDescent="0.25">
      <c r="A258" s="32">
        <v>619</v>
      </c>
      <c r="B258" s="33" t="s">
        <v>125</v>
      </c>
      <c r="C258" s="33" t="s">
        <v>194</v>
      </c>
      <c r="D258" s="32">
        <v>200</v>
      </c>
      <c r="E258" s="34" t="s">
        <v>272</v>
      </c>
      <c r="F258" s="98">
        <v>195.8</v>
      </c>
      <c r="G258" s="98">
        <v>195.8</v>
      </c>
      <c r="H258" s="98">
        <v>195.8</v>
      </c>
    </row>
    <row r="259" spans="1:8" ht="25.5" x14ac:dyDescent="0.25">
      <c r="A259" s="32">
        <v>619</v>
      </c>
      <c r="B259" s="33" t="s">
        <v>125</v>
      </c>
      <c r="C259" s="33" t="s">
        <v>301</v>
      </c>
      <c r="D259" s="32"/>
      <c r="E259" s="34" t="s">
        <v>302</v>
      </c>
      <c r="F259" s="98">
        <f t="shared" si="107"/>
        <v>150.4</v>
      </c>
      <c r="G259" s="98">
        <f t="shared" si="107"/>
        <v>121.4</v>
      </c>
      <c r="H259" s="98">
        <f t="shared" si="107"/>
        <v>121.4</v>
      </c>
    </row>
    <row r="260" spans="1:8" ht="33.75" customHeight="1" x14ac:dyDescent="0.25">
      <c r="A260" s="32">
        <v>619</v>
      </c>
      <c r="B260" s="33" t="s">
        <v>125</v>
      </c>
      <c r="C260" s="33" t="s">
        <v>301</v>
      </c>
      <c r="D260" s="32">
        <v>200</v>
      </c>
      <c r="E260" s="34" t="s">
        <v>272</v>
      </c>
      <c r="F260" s="98">
        <v>150.4</v>
      </c>
      <c r="G260" s="98">
        <v>121.4</v>
      </c>
      <c r="H260" s="98">
        <v>121.4</v>
      </c>
    </row>
    <row r="261" spans="1:8" ht="25.5" x14ac:dyDescent="0.25">
      <c r="A261" s="23">
        <v>656</v>
      </c>
      <c r="B261" s="24"/>
      <c r="C261" s="24"/>
      <c r="D261" s="23"/>
      <c r="E261" s="25" t="s">
        <v>7</v>
      </c>
      <c r="F261" s="95">
        <f>F262+F293</f>
        <v>66529.799999999988</v>
      </c>
      <c r="G261" s="95">
        <f t="shared" ref="G261:H261" si="109">G262+G293</f>
        <v>42805.7</v>
      </c>
      <c r="H261" s="95">
        <f t="shared" si="109"/>
        <v>42875.600000000006</v>
      </c>
    </row>
    <row r="262" spans="1:8" ht="17.25" customHeight="1" x14ac:dyDescent="0.25">
      <c r="A262" s="32">
        <v>656</v>
      </c>
      <c r="B262" s="33" t="s">
        <v>14</v>
      </c>
      <c r="C262" s="33"/>
      <c r="D262" s="32"/>
      <c r="E262" s="52" t="s">
        <v>15</v>
      </c>
      <c r="F262" s="98">
        <f>F263</f>
        <v>26478.400000000001</v>
      </c>
      <c r="G262" s="98">
        <f t="shared" ref="G262:H262" si="110">G263</f>
        <v>9122.4000000000015</v>
      </c>
      <c r="H262" s="98">
        <f t="shared" si="110"/>
        <v>9122.4000000000015</v>
      </c>
    </row>
    <row r="263" spans="1:8" ht="17.25" customHeight="1" x14ac:dyDescent="0.25">
      <c r="A263" s="32">
        <v>656</v>
      </c>
      <c r="B263" s="33" t="s">
        <v>289</v>
      </c>
      <c r="C263" s="33"/>
      <c r="D263" s="32"/>
      <c r="E263" s="52" t="s">
        <v>290</v>
      </c>
      <c r="F263" s="98">
        <f>F264+F284</f>
        <v>26478.400000000001</v>
      </c>
      <c r="G263" s="98">
        <f>G264+G284</f>
        <v>9122.4000000000015</v>
      </c>
      <c r="H263" s="98">
        <f>H264+H284</f>
        <v>9122.4000000000015</v>
      </c>
    </row>
    <row r="264" spans="1:8" ht="46.5" customHeight="1" x14ac:dyDescent="0.25">
      <c r="A264" s="29">
        <v>656</v>
      </c>
      <c r="B264" s="30" t="s">
        <v>289</v>
      </c>
      <c r="C264" s="30" t="s">
        <v>159</v>
      </c>
      <c r="D264" s="30"/>
      <c r="E264" s="31" t="s">
        <v>480</v>
      </c>
      <c r="F264" s="97">
        <f>F265+F275</f>
        <v>26352.7</v>
      </c>
      <c r="G264" s="97">
        <f>G265+G275</f>
        <v>8996.7000000000007</v>
      </c>
      <c r="H264" s="97">
        <f>H265+H275</f>
        <v>8996.7000000000007</v>
      </c>
    </row>
    <row r="265" spans="1:8" ht="29.25" customHeight="1" x14ac:dyDescent="0.25">
      <c r="A265" s="39">
        <v>656</v>
      </c>
      <c r="B265" s="40" t="s">
        <v>289</v>
      </c>
      <c r="C265" s="40" t="s">
        <v>160</v>
      </c>
      <c r="D265" s="40"/>
      <c r="E265" s="49" t="s">
        <v>82</v>
      </c>
      <c r="F265" s="104">
        <f>F266</f>
        <v>9670.2999999999993</v>
      </c>
      <c r="G265" s="104">
        <f t="shared" ref="G265:H265" si="111">G266</f>
        <v>8996.7000000000007</v>
      </c>
      <c r="H265" s="104">
        <f t="shared" si="111"/>
        <v>8996.7000000000007</v>
      </c>
    </row>
    <row r="266" spans="1:8" ht="30" customHeight="1" x14ac:dyDescent="0.25">
      <c r="A266" s="32">
        <v>656</v>
      </c>
      <c r="B266" s="33" t="s">
        <v>289</v>
      </c>
      <c r="C266" s="33" t="s">
        <v>236</v>
      </c>
      <c r="D266" s="33"/>
      <c r="E266" s="34" t="s">
        <v>235</v>
      </c>
      <c r="F266" s="98">
        <f>F271+F273+F267+F270</f>
        <v>9670.2999999999993</v>
      </c>
      <c r="G266" s="98">
        <f t="shared" ref="G266:H266" si="112">G271+G273+G267+G270</f>
        <v>8996.7000000000007</v>
      </c>
      <c r="H266" s="98">
        <f t="shared" si="112"/>
        <v>8996.7000000000007</v>
      </c>
    </row>
    <row r="267" spans="1:8" ht="0.75" hidden="1" customHeight="1" x14ac:dyDescent="0.25">
      <c r="A267" s="32">
        <v>656</v>
      </c>
      <c r="B267" s="33" t="s">
        <v>289</v>
      </c>
      <c r="C267" s="33" t="s">
        <v>434</v>
      </c>
      <c r="D267" s="33"/>
      <c r="E267" s="34" t="s">
        <v>432</v>
      </c>
      <c r="F267" s="98">
        <f>F268</f>
        <v>0</v>
      </c>
      <c r="G267" s="98">
        <f t="shared" ref="G267:H267" si="113">G268</f>
        <v>0</v>
      </c>
      <c r="H267" s="98">
        <f t="shared" si="113"/>
        <v>0</v>
      </c>
    </row>
    <row r="268" spans="1:8" s="4" customFormat="1" ht="33" hidden="1" customHeight="1" x14ac:dyDescent="0.25">
      <c r="A268" s="32">
        <v>656</v>
      </c>
      <c r="B268" s="33" t="s">
        <v>289</v>
      </c>
      <c r="C268" s="33" t="s">
        <v>434</v>
      </c>
      <c r="D268" s="33" t="s">
        <v>76</v>
      </c>
      <c r="E268" s="34" t="s">
        <v>107</v>
      </c>
      <c r="F268" s="98"/>
      <c r="G268" s="98"/>
      <c r="H268" s="98"/>
    </row>
    <row r="269" spans="1:8" s="4" customFormat="1" ht="42" customHeight="1" x14ac:dyDescent="0.25">
      <c r="A269" s="32">
        <v>656</v>
      </c>
      <c r="B269" s="33" t="s">
        <v>289</v>
      </c>
      <c r="C269" s="33" t="s">
        <v>434</v>
      </c>
      <c r="D269" s="33"/>
      <c r="E269" s="34" t="s">
        <v>432</v>
      </c>
      <c r="F269" s="98">
        <f>F270</f>
        <v>2532.6999999999998</v>
      </c>
      <c r="G269" s="98">
        <f t="shared" ref="G269:H269" si="114">G270</f>
        <v>1915.1</v>
      </c>
      <c r="H269" s="98">
        <f t="shared" si="114"/>
        <v>1915.1</v>
      </c>
    </row>
    <row r="270" spans="1:8" s="4" customFormat="1" ht="33" customHeight="1" x14ac:dyDescent="0.25">
      <c r="A270" s="32">
        <v>656</v>
      </c>
      <c r="B270" s="33" t="s">
        <v>289</v>
      </c>
      <c r="C270" s="33" t="s">
        <v>434</v>
      </c>
      <c r="D270" s="33" t="s">
        <v>76</v>
      </c>
      <c r="E270" s="34" t="s">
        <v>107</v>
      </c>
      <c r="F270" s="98">
        <v>2532.6999999999998</v>
      </c>
      <c r="G270" s="98">
        <v>1915.1</v>
      </c>
      <c r="H270" s="98">
        <v>1915.1</v>
      </c>
    </row>
    <row r="271" spans="1:8" ht="33" customHeight="1" x14ac:dyDescent="0.25">
      <c r="A271" s="32">
        <v>656</v>
      </c>
      <c r="B271" s="33" t="s">
        <v>289</v>
      </c>
      <c r="C271" s="33" t="s">
        <v>191</v>
      </c>
      <c r="D271" s="32"/>
      <c r="E271" s="35" t="s">
        <v>118</v>
      </c>
      <c r="F271" s="98">
        <f>F272</f>
        <v>7112</v>
      </c>
      <c r="G271" s="98">
        <f t="shared" ref="G271:H273" si="115">G272</f>
        <v>7062.3</v>
      </c>
      <c r="H271" s="98">
        <f t="shared" si="115"/>
        <v>7062.3</v>
      </c>
    </row>
    <row r="272" spans="1:8" s="5" customFormat="1" ht="29.25" customHeight="1" x14ac:dyDescent="0.25">
      <c r="A272" s="32">
        <v>656</v>
      </c>
      <c r="B272" s="33" t="s">
        <v>289</v>
      </c>
      <c r="C272" s="33" t="s">
        <v>191</v>
      </c>
      <c r="D272" s="33" t="s">
        <v>76</v>
      </c>
      <c r="E272" s="34" t="s">
        <v>107</v>
      </c>
      <c r="F272" s="98">
        <v>7112</v>
      </c>
      <c r="G272" s="98">
        <v>7062.3</v>
      </c>
      <c r="H272" s="98">
        <v>7062.3</v>
      </c>
    </row>
    <row r="273" spans="1:8" s="5" customFormat="1" ht="45.75" customHeight="1" x14ac:dyDescent="0.25">
      <c r="A273" s="32">
        <v>656</v>
      </c>
      <c r="B273" s="33" t="s">
        <v>289</v>
      </c>
      <c r="C273" s="33" t="s">
        <v>332</v>
      </c>
      <c r="D273" s="32"/>
      <c r="E273" s="35" t="s">
        <v>334</v>
      </c>
      <c r="F273" s="98">
        <f>F274</f>
        <v>25.6</v>
      </c>
      <c r="G273" s="98">
        <f t="shared" si="115"/>
        <v>19.3</v>
      </c>
      <c r="H273" s="98">
        <f t="shared" si="115"/>
        <v>19.3</v>
      </c>
    </row>
    <row r="274" spans="1:8" ht="30.75" customHeight="1" x14ac:dyDescent="0.25">
      <c r="A274" s="32">
        <v>656</v>
      </c>
      <c r="B274" s="33" t="s">
        <v>289</v>
      </c>
      <c r="C274" s="33" t="s">
        <v>332</v>
      </c>
      <c r="D274" s="33" t="s">
        <v>76</v>
      </c>
      <c r="E274" s="34" t="s">
        <v>107</v>
      </c>
      <c r="F274" s="98">
        <v>25.6</v>
      </c>
      <c r="G274" s="98">
        <v>19.3</v>
      </c>
      <c r="H274" s="98">
        <v>19.3</v>
      </c>
    </row>
    <row r="275" spans="1:8" ht="45" customHeight="1" x14ac:dyDescent="0.25">
      <c r="A275" s="39">
        <v>656</v>
      </c>
      <c r="B275" s="40" t="s">
        <v>289</v>
      </c>
      <c r="C275" s="40" t="s">
        <v>296</v>
      </c>
      <c r="D275" s="40"/>
      <c r="E275" s="49" t="s">
        <v>297</v>
      </c>
      <c r="F275" s="104">
        <f>F281+F276</f>
        <v>16682.400000000001</v>
      </c>
      <c r="G275" s="104">
        <f t="shared" ref="G275:H275" si="116">G281+G276</f>
        <v>0</v>
      </c>
      <c r="H275" s="104">
        <f t="shared" si="116"/>
        <v>0</v>
      </c>
    </row>
    <row r="276" spans="1:8" ht="29.25" customHeight="1" x14ac:dyDescent="0.25">
      <c r="A276" s="32">
        <v>656</v>
      </c>
      <c r="B276" s="33" t="s">
        <v>289</v>
      </c>
      <c r="C276" s="33" t="s">
        <v>299</v>
      </c>
      <c r="D276" s="33"/>
      <c r="E276" s="34" t="s">
        <v>298</v>
      </c>
      <c r="F276" s="98">
        <f>F277+F279</f>
        <v>2830.3</v>
      </c>
      <c r="G276" s="98">
        <f t="shared" ref="G276:H276" si="117">G277+G279</f>
        <v>0</v>
      </c>
      <c r="H276" s="98">
        <f t="shared" si="117"/>
        <v>0</v>
      </c>
    </row>
    <row r="277" spans="1:8" ht="31.5" customHeight="1" x14ac:dyDescent="0.25">
      <c r="A277" s="32">
        <v>656</v>
      </c>
      <c r="B277" s="33" t="s">
        <v>289</v>
      </c>
      <c r="C277" s="33" t="s">
        <v>459</v>
      </c>
      <c r="D277" s="33"/>
      <c r="E277" s="35" t="s">
        <v>460</v>
      </c>
      <c r="F277" s="98">
        <f>F278</f>
        <v>2388.8000000000002</v>
      </c>
      <c r="G277" s="98">
        <f t="shared" ref="G277:H277" si="118">G278</f>
        <v>0</v>
      </c>
      <c r="H277" s="98">
        <f t="shared" si="118"/>
        <v>0</v>
      </c>
    </row>
    <row r="278" spans="1:8" ht="33" customHeight="1" x14ac:dyDescent="0.25">
      <c r="A278" s="32">
        <v>656</v>
      </c>
      <c r="B278" s="33" t="s">
        <v>289</v>
      </c>
      <c r="C278" s="33" t="s">
        <v>459</v>
      </c>
      <c r="D278" s="33" t="s">
        <v>76</v>
      </c>
      <c r="E278" s="34" t="s">
        <v>107</v>
      </c>
      <c r="F278" s="98">
        <v>2388.8000000000002</v>
      </c>
      <c r="G278" s="98">
        <v>0</v>
      </c>
      <c r="H278" s="98">
        <v>0</v>
      </c>
    </row>
    <row r="279" spans="1:8" ht="30.75" customHeight="1" x14ac:dyDescent="0.25">
      <c r="A279" s="32">
        <v>656</v>
      </c>
      <c r="B279" s="33" t="s">
        <v>289</v>
      </c>
      <c r="C279" s="33" t="s">
        <v>356</v>
      </c>
      <c r="D279" s="33"/>
      <c r="E279" s="35" t="s">
        <v>357</v>
      </c>
      <c r="F279" s="98">
        <f>F280</f>
        <v>441.5</v>
      </c>
      <c r="G279" s="98">
        <f t="shared" ref="G279:H279" si="119">G280</f>
        <v>0</v>
      </c>
      <c r="H279" s="98">
        <f t="shared" si="119"/>
        <v>0</v>
      </c>
    </row>
    <row r="280" spans="1:8" ht="29.25" customHeight="1" x14ac:dyDescent="0.25">
      <c r="A280" s="32">
        <v>656</v>
      </c>
      <c r="B280" s="33" t="s">
        <v>289</v>
      </c>
      <c r="C280" s="33" t="s">
        <v>356</v>
      </c>
      <c r="D280" s="33" t="s">
        <v>76</v>
      </c>
      <c r="E280" s="34" t="s">
        <v>107</v>
      </c>
      <c r="F280" s="98">
        <v>441.5</v>
      </c>
      <c r="G280" s="98">
        <v>0</v>
      </c>
      <c r="H280" s="98">
        <v>0</v>
      </c>
    </row>
    <row r="281" spans="1:8" ht="30" customHeight="1" x14ac:dyDescent="0.25">
      <c r="A281" s="32">
        <v>656</v>
      </c>
      <c r="B281" s="33" t="s">
        <v>289</v>
      </c>
      <c r="C281" s="27" t="s">
        <v>510</v>
      </c>
      <c r="D281" s="27"/>
      <c r="E281" s="34" t="s">
        <v>507</v>
      </c>
      <c r="F281" s="98">
        <f>F282</f>
        <v>13852.1</v>
      </c>
      <c r="G281" s="98">
        <f t="shared" ref="G281:H281" si="120">G282</f>
        <v>0</v>
      </c>
      <c r="H281" s="98">
        <f t="shared" si="120"/>
        <v>0</v>
      </c>
    </row>
    <row r="282" spans="1:8" ht="56.25" customHeight="1" x14ac:dyDescent="0.25">
      <c r="A282" s="32">
        <v>656</v>
      </c>
      <c r="B282" s="33" t="s">
        <v>289</v>
      </c>
      <c r="C282" s="27" t="s">
        <v>509</v>
      </c>
      <c r="D282" s="27"/>
      <c r="E282" s="35" t="s">
        <v>508</v>
      </c>
      <c r="F282" s="98">
        <f>F283</f>
        <v>13852.1</v>
      </c>
      <c r="G282" s="98">
        <f t="shared" ref="G282:H282" si="121">G283</f>
        <v>0</v>
      </c>
      <c r="H282" s="98">
        <f t="shared" si="121"/>
        <v>0</v>
      </c>
    </row>
    <row r="283" spans="1:8" ht="31.5" customHeight="1" x14ac:dyDescent="0.25">
      <c r="A283" s="32">
        <v>656</v>
      </c>
      <c r="B283" s="33" t="s">
        <v>289</v>
      </c>
      <c r="C283" s="27" t="s">
        <v>509</v>
      </c>
      <c r="D283" s="33" t="s">
        <v>76</v>
      </c>
      <c r="E283" s="34" t="s">
        <v>107</v>
      </c>
      <c r="F283" s="98">
        <v>13852.1</v>
      </c>
      <c r="G283" s="98">
        <v>0</v>
      </c>
      <c r="H283" s="98">
        <v>0</v>
      </c>
    </row>
    <row r="284" spans="1:8" ht="44.25" customHeight="1" x14ac:dyDescent="0.25">
      <c r="A284" s="29">
        <v>656</v>
      </c>
      <c r="B284" s="30" t="s">
        <v>289</v>
      </c>
      <c r="C284" s="30" t="s">
        <v>141</v>
      </c>
      <c r="D284" s="30"/>
      <c r="E284" s="31" t="s">
        <v>481</v>
      </c>
      <c r="F284" s="97">
        <f>F289+F285</f>
        <v>125.7</v>
      </c>
      <c r="G284" s="97">
        <f t="shared" ref="G284:H284" si="122">G289+G285</f>
        <v>125.7</v>
      </c>
      <c r="H284" s="97">
        <f t="shared" si="122"/>
        <v>125.7</v>
      </c>
    </row>
    <row r="285" spans="1:8" ht="56.25" customHeight="1" x14ac:dyDescent="0.25">
      <c r="A285" s="39">
        <v>656</v>
      </c>
      <c r="B285" s="40" t="s">
        <v>289</v>
      </c>
      <c r="C285" s="40" t="s">
        <v>156</v>
      </c>
      <c r="D285" s="39"/>
      <c r="E285" s="114" t="s">
        <v>109</v>
      </c>
      <c r="F285" s="104">
        <f>F288</f>
        <v>75.5</v>
      </c>
      <c r="G285" s="104">
        <f t="shared" ref="G285:H285" si="123">G288</f>
        <v>75.5</v>
      </c>
      <c r="H285" s="104">
        <f t="shared" si="123"/>
        <v>75.5</v>
      </c>
    </row>
    <row r="286" spans="1:8" ht="30" customHeight="1" x14ac:dyDescent="0.25">
      <c r="A286" s="32">
        <v>656</v>
      </c>
      <c r="B286" s="33" t="s">
        <v>289</v>
      </c>
      <c r="C286" s="33" t="s">
        <v>223</v>
      </c>
      <c r="D286" s="32"/>
      <c r="E286" s="34" t="s">
        <v>377</v>
      </c>
      <c r="F286" s="98">
        <f>F287</f>
        <v>75.5</v>
      </c>
      <c r="G286" s="98">
        <f>G287</f>
        <v>75.5</v>
      </c>
      <c r="H286" s="98">
        <f>H287</f>
        <v>75.5</v>
      </c>
    </row>
    <row r="287" spans="1:8" ht="44.25" customHeight="1" x14ac:dyDescent="0.25">
      <c r="A287" s="32">
        <v>656</v>
      </c>
      <c r="B287" s="33" t="s">
        <v>289</v>
      </c>
      <c r="C287" s="33" t="s">
        <v>375</v>
      </c>
      <c r="D287" s="32"/>
      <c r="E287" s="28" t="s">
        <v>376</v>
      </c>
      <c r="F287" s="98">
        <f>F288</f>
        <v>75.5</v>
      </c>
      <c r="G287" s="98">
        <f t="shared" ref="G287:H287" si="124">G288</f>
        <v>75.5</v>
      </c>
      <c r="H287" s="98">
        <f t="shared" si="124"/>
        <v>75.5</v>
      </c>
    </row>
    <row r="288" spans="1:8" ht="33" customHeight="1" x14ac:dyDescent="0.25">
      <c r="A288" s="32">
        <v>656</v>
      </c>
      <c r="B288" s="33" t="s">
        <v>289</v>
      </c>
      <c r="C288" s="33" t="s">
        <v>375</v>
      </c>
      <c r="D288" s="33" t="s">
        <v>76</v>
      </c>
      <c r="E288" s="34" t="s">
        <v>107</v>
      </c>
      <c r="F288" s="98">
        <v>75.5</v>
      </c>
      <c r="G288" s="98">
        <v>75.5</v>
      </c>
      <c r="H288" s="98">
        <v>75.5</v>
      </c>
    </row>
    <row r="289" spans="1:10" ht="30.75" customHeight="1" x14ac:dyDescent="0.25">
      <c r="A289" s="39">
        <v>656</v>
      </c>
      <c r="B289" s="40" t="s">
        <v>289</v>
      </c>
      <c r="C289" s="40" t="s">
        <v>157</v>
      </c>
      <c r="D289" s="39"/>
      <c r="E289" s="49" t="s">
        <v>103</v>
      </c>
      <c r="F289" s="104">
        <f>F292</f>
        <v>50.2</v>
      </c>
      <c r="G289" s="104">
        <f t="shared" ref="G289:H289" si="125">G292</f>
        <v>50.2</v>
      </c>
      <c r="H289" s="104">
        <f t="shared" si="125"/>
        <v>50.2</v>
      </c>
    </row>
    <row r="290" spans="1:10" ht="28.5" customHeight="1" x14ac:dyDescent="0.25">
      <c r="A290" s="32">
        <v>656</v>
      </c>
      <c r="B290" s="33" t="s">
        <v>289</v>
      </c>
      <c r="C290" s="33" t="s">
        <v>212</v>
      </c>
      <c r="D290" s="32"/>
      <c r="E290" s="34" t="s">
        <v>243</v>
      </c>
      <c r="F290" s="98">
        <f>F291</f>
        <v>50.2</v>
      </c>
      <c r="G290" s="98">
        <f>G291</f>
        <v>50.2</v>
      </c>
      <c r="H290" s="98">
        <f>H291</f>
        <v>50.2</v>
      </c>
    </row>
    <row r="291" spans="1:10" ht="43.5" customHeight="1" x14ac:dyDescent="0.25">
      <c r="A291" s="32">
        <v>656</v>
      </c>
      <c r="B291" s="33" t="s">
        <v>289</v>
      </c>
      <c r="C291" s="33" t="s">
        <v>190</v>
      </c>
      <c r="D291" s="32"/>
      <c r="E291" s="28" t="s">
        <v>371</v>
      </c>
      <c r="F291" s="98">
        <f>F292</f>
        <v>50.2</v>
      </c>
      <c r="G291" s="98">
        <f t="shared" ref="G291:H291" si="126">G292</f>
        <v>50.2</v>
      </c>
      <c r="H291" s="98">
        <f t="shared" si="126"/>
        <v>50.2</v>
      </c>
    </row>
    <row r="292" spans="1:10" ht="28.5" customHeight="1" x14ac:dyDescent="0.25">
      <c r="A292" s="32">
        <v>656</v>
      </c>
      <c r="B292" s="33" t="s">
        <v>289</v>
      </c>
      <c r="C292" s="33" t="s">
        <v>190</v>
      </c>
      <c r="D292" s="33" t="s">
        <v>76</v>
      </c>
      <c r="E292" s="34" t="s">
        <v>107</v>
      </c>
      <c r="F292" s="98">
        <v>50.2</v>
      </c>
      <c r="G292" s="98">
        <v>50.2</v>
      </c>
      <c r="H292" s="98">
        <v>50.2</v>
      </c>
    </row>
    <row r="293" spans="1:10" s="7" customFormat="1" x14ac:dyDescent="0.25">
      <c r="A293" s="32">
        <v>656</v>
      </c>
      <c r="B293" s="33" t="s">
        <v>83</v>
      </c>
      <c r="C293" s="33"/>
      <c r="D293" s="33"/>
      <c r="E293" s="52" t="s">
        <v>84</v>
      </c>
      <c r="F293" s="98">
        <f>F294+F342</f>
        <v>40051.399999999994</v>
      </c>
      <c r="G293" s="98">
        <f>G294+G342</f>
        <v>33683.299999999996</v>
      </c>
      <c r="H293" s="98">
        <f>H294+H342</f>
        <v>33753.200000000004</v>
      </c>
    </row>
    <row r="294" spans="1:10" x14ac:dyDescent="0.25">
      <c r="A294" s="32">
        <v>656</v>
      </c>
      <c r="B294" s="33" t="s">
        <v>55</v>
      </c>
      <c r="C294" s="33"/>
      <c r="D294" s="33"/>
      <c r="E294" s="52" t="s">
        <v>85</v>
      </c>
      <c r="F294" s="98">
        <f>F295+F329</f>
        <v>37310.699999999997</v>
      </c>
      <c r="G294" s="98">
        <f>G295+G329</f>
        <v>31313.599999999999</v>
      </c>
      <c r="H294" s="98">
        <f>H295+H329</f>
        <v>31383.500000000004</v>
      </c>
      <c r="I294" s="11"/>
    </row>
    <row r="295" spans="1:10" ht="43.5" customHeight="1" x14ac:dyDescent="0.25">
      <c r="A295" s="29">
        <v>656</v>
      </c>
      <c r="B295" s="30" t="s">
        <v>55</v>
      </c>
      <c r="C295" s="30" t="s">
        <v>159</v>
      </c>
      <c r="D295" s="30"/>
      <c r="E295" s="31" t="s">
        <v>480</v>
      </c>
      <c r="F295" s="97">
        <f>F296+F316</f>
        <v>37040</v>
      </c>
      <c r="G295" s="97">
        <f>G296+G316</f>
        <v>31038</v>
      </c>
      <c r="H295" s="97">
        <f>H296+H316</f>
        <v>31102.800000000003</v>
      </c>
    </row>
    <row r="296" spans="1:10" ht="31.5" customHeight="1" x14ac:dyDescent="0.25">
      <c r="A296" s="39">
        <v>656</v>
      </c>
      <c r="B296" s="40" t="s">
        <v>55</v>
      </c>
      <c r="C296" s="40" t="s">
        <v>160</v>
      </c>
      <c r="D296" s="40"/>
      <c r="E296" s="49" t="s">
        <v>82</v>
      </c>
      <c r="F296" s="104">
        <f>F297+F304+F307+F310+F313</f>
        <v>34731.1</v>
      </c>
      <c r="G296" s="104">
        <f t="shared" ref="G296:H296" si="127">G297+G304+G307+G310+G313</f>
        <v>31038</v>
      </c>
      <c r="H296" s="104">
        <f t="shared" si="127"/>
        <v>31102.800000000003</v>
      </c>
    </row>
    <row r="297" spans="1:10" ht="15.75" customHeight="1" x14ac:dyDescent="0.25">
      <c r="A297" s="32">
        <v>656</v>
      </c>
      <c r="B297" s="33" t="s">
        <v>55</v>
      </c>
      <c r="C297" s="33" t="s">
        <v>238</v>
      </c>
      <c r="D297" s="33"/>
      <c r="E297" s="34" t="s">
        <v>237</v>
      </c>
      <c r="F297" s="98">
        <f>F298+F300+F302</f>
        <v>7898</v>
      </c>
      <c r="G297" s="98">
        <f t="shared" ref="G297:H297" si="128">G298+G300+G302</f>
        <v>7835.5</v>
      </c>
      <c r="H297" s="98">
        <f t="shared" si="128"/>
        <v>7835.5</v>
      </c>
    </row>
    <row r="298" spans="1:10" ht="33" customHeight="1" x14ac:dyDescent="0.25">
      <c r="A298" s="32">
        <v>656</v>
      </c>
      <c r="B298" s="33" t="s">
        <v>55</v>
      </c>
      <c r="C298" s="33" t="s">
        <v>189</v>
      </c>
      <c r="D298" s="33"/>
      <c r="E298" s="35" t="s">
        <v>101</v>
      </c>
      <c r="F298" s="98">
        <f>F299</f>
        <v>7400.2</v>
      </c>
      <c r="G298" s="98">
        <f t="shared" ref="G298:H298" si="129">G299</f>
        <v>7375</v>
      </c>
      <c r="H298" s="98">
        <f t="shared" si="129"/>
        <v>7375</v>
      </c>
    </row>
    <row r="299" spans="1:10" ht="34.5" customHeight="1" x14ac:dyDescent="0.25">
      <c r="A299" s="32">
        <v>656</v>
      </c>
      <c r="B299" s="33" t="s">
        <v>55</v>
      </c>
      <c r="C299" s="33" t="s">
        <v>189</v>
      </c>
      <c r="D299" s="33" t="s">
        <v>76</v>
      </c>
      <c r="E299" s="34" t="s">
        <v>107</v>
      </c>
      <c r="F299" s="98">
        <v>7400.2</v>
      </c>
      <c r="G299" s="98">
        <v>7375</v>
      </c>
      <c r="H299" s="98">
        <v>7375</v>
      </c>
    </row>
    <row r="300" spans="1:10" s="7" customFormat="1" ht="29.25" customHeight="1" x14ac:dyDescent="0.25">
      <c r="A300" s="32">
        <v>656</v>
      </c>
      <c r="B300" s="33" t="s">
        <v>55</v>
      </c>
      <c r="C300" s="33" t="s">
        <v>254</v>
      </c>
      <c r="D300" s="33"/>
      <c r="E300" s="35" t="s">
        <v>102</v>
      </c>
      <c r="F300" s="98">
        <f>F301</f>
        <v>288.8</v>
      </c>
      <c r="G300" s="98">
        <f t="shared" ref="G300:H302" si="130">G301</f>
        <v>288.8</v>
      </c>
      <c r="H300" s="98">
        <f t="shared" si="130"/>
        <v>288.8</v>
      </c>
    </row>
    <row r="301" spans="1:10" ht="29.25" customHeight="1" x14ac:dyDescent="0.25">
      <c r="A301" s="32">
        <v>656</v>
      </c>
      <c r="B301" s="33" t="s">
        <v>55</v>
      </c>
      <c r="C301" s="33" t="s">
        <v>254</v>
      </c>
      <c r="D301" s="33" t="s">
        <v>76</v>
      </c>
      <c r="E301" s="34" t="s">
        <v>107</v>
      </c>
      <c r="F301" s="98">
        <v>288.8</v>
      </c>
      <c r="G301" s="98">
        <v>288.8</v>
      </c>
      <c r="H301" s="98">
        <v>288.8</v>
      </c>
      <c r="I301" s="18"/>
      <c r="J301" s="19"/>
    </row>
    <row r="302" spans="1:10" ht="42" customHeight="1" x14ac:dyDescent="0.25">
      <c r="A302" s="32">
        <v>656</v>
      </c>
      <c r="B302" s="33" t="s">
        <v>55</v>
      </c>
      <c r="C302" s="33" t="s">
        <v>340</v>
      </c>
      <c r="D302" s="33"/>
      <c r="E302" s="35" t="s">
        <v>323</v>
      </c>
      <c r="F302" s="98">
        <f>F303</f>
        <v>209</v>
      </c>
      <c r="G302" s="98">
        <f t="shared" si="130"/>
        <v>171.7</v>
      </c>
      <c r="H302" s="98">
        <f t="shared" si="130"/>
        <v>171.7</v>
      </c>
    </row>
    <row r="303" spans="1:10" ht="30.75" customHeight="1" x14ac:dyDescent="0.25">
      <c r="A303" s="32">
        <v>656</v>
      </c>
      <c r="B303" s="33" t="s">
        <v>55</v>
      </c>
      <c r="C303" s="33" t="s">
        <v>340</v>
      </c>
      <c r="D303" s="33" t="s">
        <v>76</v>
      </c>
      <c r="E303" s="34" t="s">
        <v>107</v>
      </c>
      <c r="F303" s="103">
        <v>209</v>
      </c>
      <c r="G303" s="103">
        <v>171.7</v>
      </c>
      <c r="H303" s="103">
        <v>171.7</v>
      </c>
    </row>
    <row r="304" spans="1:10" ht="38.25" x14ac:dyDescent="0.25">
      <c r="A304" s="32">
        <v>656</v>
      </c>
      <c r="B304" s="33" t="s">
        <v>55</v>
      </c>
      <c r="C304" s="33" t="s">
        <v>240</v>
      </c>
      <c r="D304" s="33"/>
      <c r="E304" s="34" t="s">
        <v>239</v>
      </c>
      <c r="F304" s="98">
        <f>F305</f>
        <v>6130.4</v>
      </c>
      <c r="G304" s="98">
        <f t="shared" ref="G304:H305" si="131">G305</f>
        <v>6188.4</v>
      </c>
      <c r="H304" s="98">
        <f t="shared" si="131"/>
        <v>6253.2</v>
      </c>
    </row>
    <row r="305" spans="1:8" ht="66.75" customHeight="1" x14ac:dyDescent="0.25">
      <c r="A305" s="32">
        <v>656</v>
      </c>
      <c r="B305" s="33" t="s">
        <v>55</v>
      </c>
      <c r="C305" s="33" t="s">
        <v>373</v>
      </c>
      <c r="D305" s="33"/>
      <c r="E305" s="28" t="s">
        <v>458</v>
      </c>
      <c r="F305" s="98">
        <f>F306</f>
        <v>6130.4</v>
      </c>
      <c r="G305" s="98">
        <f t="shared" si="131"/>
        <v>6188.4</v>
      </c>
      <c r="H305" s="98">
        <f t="shared" si="131"/>
        <v>6253.2</v>
      </c>
    </row>
    <row r="306" spans="1:8" ht="25.5" x14ac:dyDescent="0.25">
      <c r="A306" s="32">
        <v>656</v>
      </c>
      <c r="B306" s="33" t="s">
        <v>55</v>
      </c>
      <c r="C306" s="33" t="s">
        <v>373</v>
      </c>
      <c r="D306" s="33" t="s">
        <v>76</v>
      </c>
      <c r="E306" s="34" t="s">
        <v>94</v>
      </c>
      <c r="F306" s="98">
        <v>6130.4</v>
      </c>
      <c r="G306" s="98">
        <v>6188.4</v>
      </c>
      <c r="H306" s="98">
        <v>6253.2</v>
      </c>
    </row>
    <row r="307" spans="1:8" s="7" customFormat="1" ht="20.25" customHeight="1" x14ac:dyDescent="0.25">
      <c r="A307" s="32">
        <v>656</v>
      </c>
      <c r="B307" s="33" t="s">
        <v>55</v>
      </c>
      <c r="C307" s="33" t="s">
        <v>241</v>
      </c>
      <c r="D307" s="33"/>
      <c r="E307" s="34" t="s">
        <v>242</v>
      </c>
      <c r="F307" s="98">
        <f>F308</f>
        <v>16</v>
      </c>
      <c r="G307" s="98">
        <f t="shared" ref="G307:H314" si="132">G308</f>
        <v>16</v>
      </c>
      <c r="H307" s="98">
        <f t="shared" si="132"/>
        <v>16</v>
      </c>
    </row>
    <row r="308" spans="1:8" s="7" customFormat="1" ht="29.25" customHeight="1" x14ac:dyDescent="0.25">
      <c r="A308" s="56">
        <v>656</v>
      </c>
      <c r="B308" s="46" t="s">
        <v>55</v>
      </c>
      <c r="C308" s="46" t="s">
        <v>188</v>
      </c>
      <c r="D308" s="46"/>
      <c r="E308" s="66" t="s">
        <v>122</v>
      </c>
      <c r="F308" s="103">
        <f>F309</f>
        <v>16</v>
      </c>
      <c r="G308" s="103">
        <f t="shared" si="132"/>
        <v>16</v>
      </c>
      <c r="H308" s="103">
        <f t="shared" si="132"/>
        <v>16</v>
      </c>
    </row>
    <row r="309" spans="1:8" s="7" customFormat="1" ht="30" customHeight="1" x14ac:dyDescent="0.25">
      <c r="A309" s="56">
        <v>656</v>
      </c>
      <c r="B309" s="46" t="s">
        <v>55</v>
      </c>
      <c r="C309" s="46" t="s">
        <v>188</v>
      </c>
      <c r="D309" s="46" t="s">
        <v>76</v>
      </c>
      <c r="E309" s="66" t="s">
        <v>94</v>
      </c>
      <c r="F309" s="103">
        <v>16</v>
      </c>
      <c r="G309" s="103">
        <v>16</v>
      </c>
      <c r="H309" s="103">
        <v>16</v>
      </c>
    </row>
    <row r="310" spans="1:8" s="7" customFormat="1" ht="44.25" customHeight="1" x14ac:dyDescent="0.25">
      <c r="A310" s="32">
        <v>656</v>
      </c>
      <c r="B310" s="33" t="s">
        <v>55</v>
      </c>
      <c r="C310" s="33" t="s">
        <v>422</v>
      </c>
      <c r="D310" s="33"/>
      <c r="E310" s="34" t="s">
        <v>424</v>
      </c>
      <c r="F310" s="98">
        <f>F311</f>
        <v>12176.6</v>
      </c>
      <c r="G310" s="98">
        <f t="shared" si="132"/>
        <v>10036</v>
      </c>
      <c r="H310" s="98">
        <f t="shared" si="132"/>
        <v>10036</v>
      </c>
    </row>
    <row r="311" spans="1:8" s="7" customFormat="1" ht="31.5" customHeight="1" x14ac:dyDescent="0.25">
      <c r="A311" s="56">
        <v>656</v>
      </c>
      <c r="B311" s="46" t="s">
        <v>55</v>
      </c>
      <c r="C311" s="46" t="s">
        <v>423</v>
      </c>
      <c r="D311" s="46"/>
      <c r="E311" s="66" t="s">
        <v>425</v>
      </c>
      <c r="F311" s="103">
        <f>F312</f>
        <v>12176.6</v>
      </c>
      <c r="G311" s="103">
        <f t="shared" si="132"/>
        <v>10036</v>
      </c>
      <c r="H311" s="103">
        <f t="shared" si="132"/>
        <v>10036</v>
      </c>
    </row>
    <row r="312" spans="1:8" s="7" customFormat="1" ht="33.75" customHeight="1" x14ac:dyDescent="0.25">
      <c r="A312" s="56">
        <v>656</v>
      </c>
      <c r="B312" s="46" t="s">
        <v>55</v>
      </c>
      <c r="C312" s="46" t="s">
        <v>423</v>
      </c>
      <c r="D312" s="46" t="s">
        <v>76</v>
      </c>
      <c r="E312" s="66" t="s">
        <v>94</v>
      </c>
      <c r="F312" s="96">
        <v>12176.6</v>
      </c>
      <c r="G312" s="103">
        <v>10036</v>
      </c>
      <c r="H312" s="103">
        <v>10036</v>
      </c>
    </row>
    <row r="313" spans="1:8" s="7" customFormat="1" ht="45" customHeight="1" x14ac:dyDescent="0.25">
      <c r="A313" s="32">
        <v>656</v>
      </c>
      <c r="B313" s="33" t="s">
        <v>55</v>
      </c>
      <c r="C313" s="33" t="s">
        <v>426</v>
      </c>
      <c r="D313" s="33"/>
      <c r="E313" s="34" t="s">
        <v>427</v>
      </c>
      <c r="F313" s="98">
        <f>F314</f>
        <v>8510.1</v>
      </c>
      <c r="G313" s="98">
        <f t="shared" si="132"/>
        <v>6962.1</v>
      </c>
      <c r="H313" s="98">
        <f t="shared" si="132"/>
        <v>6962.1</v>
      </c>
    </row>
    <row r="314" spans="1:8" ht="46.5" customHeight="1" x14ac:dyDescent="0.25">
      <c r="A314" s="56">
        <v>656</v>
      </c>
      <c r="B314" s="46" t="s">
        <v>55</v>
      </c>
      <c r="C314" s="46" t="s">
        <v>428</v>
      </c>
      <c r="D314" s="46"/>
      <c r="E314" s="66" t="s">
        <v>429</v>
      </c>
      <c r="F314" s="103">
        <f>F315</f>
        <v>8510.1</v>
      </c>
      <c r="G314" s="103">
        <f t="shared" si="132"/>
        <v>6962.1</v>
      </c>
      <c r="H314" s="103">
        <f t="shared" si="132"/>
        <v>6962.1</v>
      </c>
    </row>
    <row r="315" spans="1:8" ht="22.5" customHeight="1" x14ac:dyDescent="0.25">
      <c r="A315" s="56">
        <v>656</v>
      </c>
      <c r="B315" s="46" t="s">
        <v>55</v>
      </c>
      <c r="C315" s="46" t="s">
        <v>428</v>
      </c>
      <c r="D315" s="67" t="s">
        <v>341</v>
      </c>
      <c r="E315" s="68" t="s">
        <v>90</v>
      </c>
      <c r="F315" s="106">
        <v>8510.1</v>
      </c>
      <c r="G315" s="107">
        <v>6962.1</v>
      </c>
      <c r="H315" s="107">
        <v>6962.1</v>
      </c>
    </row>
    <row r="316" spans="1:8" s="7" customFormat="1" ht="38.25" x14ac:dyDescent="0.25">
      <c r="A316" s="39">
        <v>656</v>
      </c>
      <c r="B316" s="40" t="s">
        <v>55</v>
      </c>
      <c r="C316" s="40" t="s">
        <v>296</v>
      </c>
      <c r="D316" s="40"/>
      <c r="E316" s="49" t="s">
        <v>297</v>
      </c>
      <c r="F316" s="104">
        <f>F317+F324</f>
        <v>2308.9</v>
      </c>
      <c r="G316" s="104">
        <f t="shared" ref="G316:H316" si="133">G317</f>
        <v>0</v>
      </c>
      <c r="H316" s="104">
        <f t="shared" si="133"/>
        <v>0</v>
      </c>
    </row>
    <row r="317" spans="1:8" ht="32.25" customHeight="1" x14ac:dyDescent="0.25">
      <c r="A317" s="32">
        <v>656</v>
      </c>
      <c r="B317" s="33" t="s">
        <v>55</v>
      </c>
      <c r="C317" s="33" t="s">
        <v>299</v>
      </c>
      <c r="D317" s="33"/>
      <c r="E317" s="34" t="s">
        <v>298</v>
      </c>
      <c r="F317" s="98">
        <f>F322+F320+F318</f>
        <v>2056.4</v>
      </c>
      <c r="G317" s="98">
        <f t="shared" ref="G317:H317" si="134">G322+G320+G318</f>
        <v>0</v>
      </c>
      <c r="H317" s="98">
        <f t="shared" si="134"/>
        <v>0</v>
      </c>
    </row>
    <row r="318" spans="1:8" ht="29.25" customHeight="1" x14ac:dyDescent="0.25">
      <c r="A318" s="32">
        <v>656</v>
      </c>
      <c r="B318" s="33" t="s">
        <v>55</v>
      </c>
      <c r="C318" s="33" t="s">
        <v>459</v>
      </c>
      <c r="D318" s="33"/>
      <c r="E318" s="35" t="s">
        <v>460</v>
      </c>
      <c r="F318" s="98">
        <f>F319</f>
        <v>916.4</v>
      </c>
      <c r="G318" s="98">
        <f t="shared" ref="G318:H320" si="135">G319</f>
        <v>0</v>
      </c>
      <c r="H318" s="98">
        <f t="shared" si="135"/>
        <v>0</v>
      </c>
    </row>
    <row r="319" spans="1:8" ht="29.25" customHeight="1" x14ac:dyDescent="0.25">
      <c r="A319" s="32">
        <v>656</v>
      </c>
      <c r="B319" s="33" t="s">
        <v>55</v>
      </c>
      <c r="C319" s="33" t="s">
        <v>459</v>
      </c>
      <c r="D319" s="33" t="s">
        <v>76</v>
      </c>
      <c r="E319" s="34" t="s">
        <v>107</v>
      </c>
      <c r="F319" s="98">
        <v>916.4</v>
      </c>
      <c r="G319" s="98">
        <v>0</v>
      </c>
      <c r="H319" s="98">
        <v>0</v>
      </c>
    </row>
    <row r="320" spans="1:8" ht="30.75" customHeight="1" x14ac:dyDescent="0.25">
      <c r="A320" s="32">
        <v>656</v>
      </c>
      <c r="B320" s="33" t="s">
        <v>55</v>
      </c>
      <c r="C320" s="33" t="s">
        <v>356</v>
      </c>
      <c r="D320" s="33"/>
      <c r="E320" s="35" t="s">
        <v>357</v>
      </c>
      <c r="F320" s="98">
        <f>F321</f>
        <v>354.9</v>
      </c>
      <c r="G320" s="98">
        <f t="shared" si="135"/>
        <v>0</v>
      </c>
      <c r="H320" s="98">
        <f t="shared" si="135"/>
        <v>0</v>
      </c>
    </row>
    <row r="321" spans="1:8" ht="30.75" customHeight="1" x14ac:dyDescent="0.25">
      <c r="A321" s="32">
        <v>656</v>
      </c>
      <c r="B321" s="33" t="s">
        <v>55</v>
      </c>
      <c r="C321" s="33" t="s">
        <v>356</v>
      </c>
      <c r="D321" s="33" t="s">
        <v>76</v>
      </c>
      <c r="E321" s="34" t="s">
        <v>107</v>
      </c>
      <c r="F321" s="98">
        <v>354.9</v>
      </c>
      <c r="G321" s="98">
        <v>0</v>
      </c>
      <c r="H321" s="98">
        <v>0</v>
      </c>
    </row>
    <row r="322" spans="1:8" ht="46.5" customHeight="1" x14ac:dyDescent="0.25">
      <c r="A322" s="32">
        <v>656</v>
      </c>
      <c r="B322" s="33" t="s">
        <v>55</v>
      </c>
      <c r="C322" s="50" t="s">
        <v>327</v>
      </c>
      <c r="D322" s="33"/>
      <c r="E322" s="35" t="s">
        <v>436</v>
      </c>
      <c r="F322" s="98">
        <f>F323</f>
        <v>785.1</v>
      </c>
      <c r="G322" s="98">
        <f t="shared" ref="G322:H327" si="136">G323</f>
        <v>0</v>
      </c>
      <c r="H322" s="98">
        <f t="shared" si="136"/>
        <v>0</v>
      </c>
    </row>
    <row r="323" spans="1:8" ht="33" customHeight="1" x14ac:dyDescent="0.25">
      <c r="A323" s="32">
        <v>656</v>
      </c>
      <c r="B323" s="33" t="s">
        <v>55</v>
      </c>
      <c r="C323" s="50" t="s">
        <v>327</v>
      </c>
      <c r="D323" s="33" t="s">
        <v>76</v>
      </c>
      <c r="E323" s="34" t="s">
        <v>107</v>
      </c>
      <c r="F323" s="98">
        <v>785.1</v>
      </c>
      <c r="G323" s="98">
        <v>0</v>
      </c>
      <c r="H323" s="98">
        <v>0</v>
      </c>
    </row>
    <row r="324" spans="1:8" ht="33" customHeight="1" x14ac:dyDescent="0.25">
      <c r="A324" s="32">
        <v>656</v>
      </c>
      <c r="B324" s="33" t="s">
        <v>55</v>
      </c>
      <c r="C324" s="33" t="s">
        <v>511</v>
      </c>
      <c r="D324" s="33"/>
      <c r="E324" s="34" t="s">
        <v>515</v>
      </c>
      <c r="F324" s="98">
        <f>F325+F327</f>
        <v>252.5</v>
      </c>
      <c r="G324" s="98">
        <f t="shared" ref="G324:H324" si="137">G325+G327</f>
        <v>0</v>
      </c>
      <c r="H324" s="98">
        <f t="shared" si="137"/>
        <v>0</v>
      </c>
    </row>
    <row r="325" spans="1:8" ht="42.75" customHeight="1" x14ac:dyDescent="0.25">
      <c r="A325" s="32">
        <v>656</v>
      </c>
      <c r="B325" s="33" t="s">
        <v>55</v>
      </c>
      <c r="C325" s="33" t="s">
        <v>512</v>
      </c>
      <c r="D325" s="33"/>
      <c r="E325" s="35" t="s">
        <v>372</v>
      </c>
      <c r="F325" s="98">
        <f>F326</f>
        <v>202</v>
      </c>
      <c r="G325" s="98">
        <f t="shared" si="136"/>
        <v>0</v>
      </c>
      <c r="H325" s="98">
        <f t="shared" si="136"/>
        <v>0</v>
      </c>
    </row>
    <row r="326" spans="1:8" ht="29.25" customHeight="1" x14ac:dyDescent="0.25">
      <c r="A326" s="32">
        <v>656</v>
      </c>
      <c r="B326" s="33" t="s">
        <v>55</v>
      </c>
      <c r="C326" s="33" t="s">
        <v>512</v>
      </c>
      <c r="D326" s="33" t="s">
        <v>76</v>
      </c>
      <c r="E326" s="34" t="s">
        <v>107</v>
      </c>
      <c r="F326" s="98">
        <v>202</v>
      </c>
      <c r="G326" s="98">
        <v>0</v>
      </c>
      <c r="H326" s="98">
        <v>0</v>
      </c>
    </row>
    <row r="327" spans="1:8" ht="45" customHeight="1" x14ac:dyDescent="0.25">
      <c r="A327" s="32">
        <v>656</v>
      </c>
      <c r="B327" s="33" t="s">
        <v>55</v>
      </c>
      <c r="C327" s="33" t="s">
        <v>513</v>
      </c>
      <c r="D327" s="33"/>
      <c r="E327" s="35" t="s">
        <v>514</v>
      </c>
      <c r="F327" s="98">
        <f>F328</f>
        <v>50.5</v>
      </c>
      <c r="G327" s="98">
        <f t="shared" si="136"/>
        <v>0</v>
      </c>
      <c r="H327" s="98">
        <f t="shared" si="136"/>
        <v>0</v>
      </c>
    </row>
    <row r="328" spans="1:8" ht="29.25" customHeight="1" x14ac:dyDescent="0.25">
      <c r="A328" s="32">
        <v>656</v>
      </c>
      <c r="B328" s="33" t="s">
        <v>55</v>
      </c>
      <c r="C328" s="33" t="s">
        <v>513</v>
      </c>
      <c r="D328" s="33" t="s">
        <v>76</v>
      </c>
      <c r="E328" s="34" t="s">
        <v>107</v>
      </c>
      <c r="F328" s="98">
        <v>50.5</v>
      </c>
      <c r="G328" s="98">
        <v>0</v>
      </c>
      <c r="H328" s="98">
        <v>0</v>
      </c>
    </row>
    <row r="329" spans="1:8" ht="38.25" x14ac:dyDescent="0.25">
      <c r="A329" s="37">
        <v>656</v>
      </c>
      <c r="B329" s="30" t="s">
        <v>55</v>
      </c>
      <c r="C329" s="30" t="s">
        <v>141</v>
      </c>
      <c r="D329" s="30"/>
      <c r="E329" s="31" t="s">
        <v>481</v>
      </c>
      <c r="F329" s="97">
        <f>F336+F330</f>
        <v>270.7</v>
      </c>
      <c r="G329" s="97">
        <f>G336+G330</f>
        <v>275.59999999999997</v>
      </c>
      <c r="H329" s="97">
        <f>H336+H330</f>
        <v>280.7</v>
      </c>
    </row>
    <row r="330" spans="1:8" ht="57.75" customHeight="1" x14ac:dyDescent="0.25">
      <c r="A330" s="39">
        <v>656</v>
      </c>
      <c r="B330" s="40" t="s">
        <v>55</v>
      </c>
      <c r="C330" s="40" t="s">
        <v>156</v>
      </c>
      <c r="D330" s="39"/>
      <c r="E330" s="114" t="s">
        <v>109</v>
      </c>
      <c r="F330" s="104">
        <f>F333+F334</f>
        <v>46.3</v>
      </c>
      <c r="G330" s="104">
        <f t="shared" ref="G330:H330" si="138">G333+G334</f>
        <v>46.7</v>
      </c>
      <c r="H330" s="104">
        <f t="shared" si="138"/>
        <v>47.1</v>
      </c>
    </row>
    <row r="331" spans="1:8" ht="30.75" customHeight="1" x14ac:dyDescent="0.25">
      <c r="A331" s="32">
        <v>656</v>
      </c>
      <c r="B331" s="33" t="s">
        <v>55</v>
      </c>
      <c r="C331" s="33" t="s">
        <v>223</v>
      </c>
      <c r="D331" s="32"/>
      <c r="E331" s="34" t="s">
        <v>377</v>
      </c>
      <c r="F331" s="98">
        <f>F332+F334</f>
        <v>46.3</v>
      </c>
      <c r="G331" s="98">
        <f t="shared" ref="G331:H331" si="139">G332+G334</f>
        <v>46.7</v>
      </c>
      <c r="H331" s="98">
        <f t="shared" si="139"/>
        <v>47.1</v>
      </c>
    </row>
    <row r="332" spans="1:8" ht="45" customHeight="1" x14ac:dyDescent="0.25">
      <c r="A332" s="32">
        <v>656</v>
      </c>
      <c r="B332" s="33" t="s">
        <v>55</v>
      </c>
      <c r="C332" s="33" t="s">
        <v>375</v>
      </c>
      <c r="D332" s="32"/>
      <c r="E332" s="28" t="s">
        <v>376</v>
      </c>
      <c r="F332" s="98">
        <f>F333</f>
        <v>36.1</v>
      </c>
      <c r="G332" s="98">
        <f t="shared" ref="G332:H332" si="140">G333</f>
        <v>36.1</v>
      </c>
      <c r="H332" s="98">
        <f t="shared" si="140"/>
        <v>36.1</v>
      </c>
    </row>
    <row r="333" spans="1:8" ht="25.5" x14ac:dyDescent="0.25">
      <c r="A333" s="32">
        <v>656</v>
      </c>
      <c r="B333" s="33" t="s">
        <v>55</v>
      </c>
      <c r="C333" s="33" t="s">
        <v>375</v>
      </c>
      <c r="D333" s="33" t="s">
        <v>76</v>
      </c>
      <c r="E333" s="34" t="s">
        <v>107</v>
      </c>
      <c r="F333" s="98">
        <v>36.1</v>
      </c>
      <c r="G333" s="98">
        <v>36.1</v>
      </c>
      <c r="H333" s="98">
        <v>36.1</v>
      </c>
    </row>
    <row r="334" spans="1:8" ht="81.75" customHeight="1" x14ac:dyDescent="0.25">
      <c r="A334" s="32">
        <v>656</v>
      </c>
      <c r="B334" s="33" t="s">
        <v>55</v>
      </c>
      <c r="C334" s="33" t="s">
        <v>378</v>
      </c>
      <c r="D334" s="33"/>
      <c r="E334" s="34" t="s">
        <v>379</v>
      </c>
      <c r="F334" s="98">
        <f>F335</f>
        <v>10.199999999999999</v>
      </c>
      <c r="G334" s="98">
        <f t="shared" ref="G334:H334" si="141">G335</f>
        <v>10.6</v>
      </c>
      <c r="H334" s="98">
        <f t="shared" si="141"/>
        <v>11</v>
      </c>
    </row>
    <row r="335" spans="1:8" ht="31.5" customHeight="1" x14ac:dyDescent="0.25">
      <c r="A335" s="32">
        <v>656</v>
      </c>
      <c r="B335" s="33" t="s">
        <v>55</v>
      </c>
      <c r="C335" s="33" t="s">
        <v>378</v>
      </c>
      <c r="D335" s="33" t="s">
        <v>76</v>
      </c>
      <c r="E335" s="34" t="s">
        <v>107</v>
      </c>
      <c r="F335" s="98">
        <v>10.199999999999999</v>
      </c>
      <c r="G335" s="98">
        <v>10.6</v>
      </c>
      <c r="H335" s="98">
        <v>11</v>
      </c>
    </row>
    <row r="336" spans="1:8" ht="33" customHeight="1" x14ac:dyDescent="0.25">
      <c r="A336" s="39">
        <v>656</v>
      </c>
      <c r="B336" s="40" t="s">
        <v>55</v>
      </c>
      <c r="C336" s="40" t="s">
        <v>157</v>
      </c>
      <c r="D336" s="39"/>
      <c r="E336" s="49" t="s">
        <v>103</v>
      </c>
      <c r="F336" s="104">
        <f>F339+F340</f>
        <v>224.39999999999998</v>
      </c>
      <c r="G336" s="104">
        <f t="shared" ref="G336:H336" si="142">G339+G340</f>
        <v>228.89999999999998</v>
      </c>
      <c r="H336" s="104">
        <f t="shared" si="142"/>
        <v>233.6</v>
      </c>
    </row>
    <row r="337" spans="1:14" ht="25.5" x14ac:dyDescent="0.25">
      <c r="A337" s="32">
        <v>656</v>
      </c>
      <c r="B337" s="33" t="s">
        <v>55</v>
      </c>
      <c r="C337" s="33" t="s">
        <v>212</v>
      </c>
      <c r="D337" s="32"/>
      <c r="E337" s="34" t="s">
        <v>243</v>
      </c>
      <c r="F337" s="98">
        <f>F338+F340</f>
        <v>224.39999999999998</v>
      </c>
      <c r="G337" s="98">
        <f t="shared" ref="G337:H337" si="143">G338+G340</f>
        <v>228.89999999999998</v>
      </c>
      <c r="H337" s="98">
        <f t="shared" si="143"/>
        <v>233.6</v>
      </c>
    </row>
    <row r="338" spans="1:14" ht="39.75" customHeight="1" x14ac:dyDescent="0.25">
      <c r="A338" s="32">
        <v>656</v>
      </c>
      <c r="B338" s="33" t="s">
        <v>55</v>
      </c>
      <c r="C338" s="33" t="s">
        <v>190</v>
      </c>
      <c r="D338" s="32"/>
      <c r="E338" s="28" t="s">
        <v>371</v>
      </c>
      <c r="F338" s="98">
        <f>F339</f>
        <v>111.6</v>
      </c>
      <c r="G338" s="98">
        <f t="shared" ref="G338:H338" si="144">G339</f>
        <v>111.6</v>
      </c>
      <c r="H338" s="98">
        <f t="shared" si="144"/>
        <v>111.6</v>
      </c>
    </row>
    <row r="339" spans="1:14" ht="31.5" customHeight="1" x14ac:dyDescent="0.25">
      <c r="A339" s="32">
        <v>656</v>
      </c>
      <c r="B339" s="33" t="s">
        <v>55</v>
      </c>
      <c r="C339" s="33" t="s">
        <v>190</v>
      </c>
      <c r="D339" s="33" t="s">
        <v>76</v>
      </c>
      <c r="E339" s="34" t="s">
        <v>107</v>
      </c>
      <c r="F339" s="98">
        <v>111.6</v>
      </c>
      <c r="G339" s="98">
        <v>111.6</v>
      </c>
      <c r="H339" s="98">
        <v>111.6</v>
      </c>
    </row>
    <row r="340" spans="1:14" s="7" customFormat="1" ht="66" customHeight="1" x14ac:dyDescent="0.25">
      <c r="A340" s="32">
        <v>656</v>
      </c>
      <c r="B340" s="33" t="s">
        <v>55</v>
      </c>
      <c r="C340" s="33" t="s">
        <v>374</v>
      </c>
      <c r="D340" s="33"/>
      <c r="E340" s="34" t="s">
        <v>461</v>
      </c>
      <c r="F340" s="98">
        <f>F341</f>
        <v>112.8</v>
      </c>
      <c r="G340" s="98">
        <f t="shared" ref="G340:H340" si="145">G341</f>
        <v>117.3</v>
      </c>
      <c r="H340" s="98">
        <f t="shared" si="145"/>
        <v>122</v>
      </c>
    </row>
    <row r="341" spans="1:14" ht="30.75" customHeight="1" x14ac:dyDescent="0.25">
      <c r="A341" s="32">
        <v>656</v>
      </c>
      <c r="B341" s="33" t="s">
        <v>55</v>
      </c>
      <c r="C341" s="33" t="s">
        <v>374</v>
      </c>
      <c r="D341" s="33" t="s">
        <v>76</v>
      </c>
      <c r="E341" s="34" t="s">
        <v>107</v>
      </c>
      <c r="F341" s="98">
        <v>112.8</v>
      </c>
      <c r="G341" s="98">
        <v>117.3</v>
      </c>
      <c r="H341" s="98">
        <v>122</v>
      </c>
    </row>
    <row r="342" spans="1:14" ht="18.75" customHeight="1" x14ac:dyDescent="0.25">
      <c r="A342" s="32">
        <v>656</v>
      </c>
      <c r="B342" s="33" t="s">
        <v>53</v>
      </c>
      <c r="C342" s="33"/>
      <c r="D342" s="33"/>
      <c r="E342" s="34" t="s">
        <v>54</v>
      </c>
      <c r="F342" s="98">
        <f>F343</f>
        <v>2740.7</v>
      </c>
      <c r="G342" s="98">
        <f t="shared" ref="G342:H343" si="146">G343</f>
        <v>2369.6999999999998</v>
      </c>
      <c r="H342" s="98">
        <f t="shared" si="146"/>
        <v>2369.6999999999998</v>
      </c>
    </row>
    <row r="343" spans="1:14" s="5" customFormat="1" ht="38.25" x14ac:dyDescent="0.25">
      <c r="A343" s="29">
        <v>656</v>
      </c>
      <c r="B343" s="30" t="s">
        <v>53</v>
      </c>
      <c r="C343" s="30" t="s">
        <v>159</v>
      </c>
      <c r="D343" s="30"/>
      <c r="E343" s="31" t="s">
        <v>480</v>
      </c>
      <c r="F343" s="97">
        <f>F344</f>
        <v>2740.7</v>
      </c>
      <c r="G343" s="97">
        <f t="shared" si="146"/>
        <v>2369.6999999999998</v>
      </c>
      <c r="H343" s="97">
        <f t="shared" si="146"/>
        <v>2369.6999999999998</v>
      </c>
    </row>
    <row r="344" spans="1:14" s="6" customFormat="1" ht="21" customHeight="1" x14ac:dyDescent="0.25">
      <c r="A344" s="39">
        <v>656</v>
      </c>
      <c r="B344" s="40" t="s">
        <v>53</v>
      </c>
      <c r="C344" s="40" t="s">
        <v>162</v>
      </c>
      <c r="D344" s="40"/>
      <c r="E344" s="63" t="s">
        <v>36</v>
      </c>
      <c r="F344" s="104">
        <f>F346+F349</f>
        <v>2740.7</v>
      </c>
      <c r="G344" s="104">
        <f t="shared" ref="G344:H344" si="147">G346+G349</f>
        <v>2369.6999999999998</v>
      </c>
      <c r="H344" s="104">
        <f t="shared" si="147"/>
        <v>2369.6999999999998</v>
      </c>
    </row>
    <row r="345" spans="1:14" s="7" customFormat="1" ht="33" customHeight="1" x14ac:dyDescent="0.25">
      <c r="A345" s="32">
        <v>656</v>
      </c>
      <c r="B345" s="33" t="s">
        <v>53</v>
      </c>
      <c r="C345" s="33" t="s">
        <v>276</v>
      </c>
      <c r="D345" s="33"/>
      <c r="E345" s="47" t="s">
        <v>331</v>
      </c>
      <c r="F345" s="98">
        <f>F346</f>
        <v>1115.5</v>
      </c>
      <c r="G345" s="98">
        <f t="shared" ref="G345:H345" si="148">G346</f>
        <v>937.5</v>
      </c>
      <c r="H345" s="98">
        <f t="shared" si="148"/>
        <v>937.5</v>
      </c>
    </row>
    <row r="346" spans="1:14" ht="27.75" customHeight="1" x14ac:dyDescent="0.25">
      <c r="A346" s="32">
        <v>656</v>
      </c>
      <c r="B346" s="33" t="s">
        <v>53</v>
      </c>
      <c r="C346" s="33" t="s">
        <v>277</v>
      </c>
      <c r="D346" s="33"/>
      <c r="E346" s="47" t="s">
        <v>201</v>
      </c>
      <c r="F346" s="98">
        <f>F347+F348</f>
        <v>1115.5</v>
      </c>
      <c r="G346" s="98">
        <f t="shared" ref="G346:H346" si="149">G347+G348</f>
        <v>937.5</v>
      </c>
      <c r="H346" s="98">
        <f t="shared" si="149"/>
        <v>937.5</v>
      </c>
    </row>
    <row r="347" spans="1:14" ht="54.75" customHeight="1" x14ac:dyDescent="0.25">
      <c r="A347" s="32">
        <v>656</v>
      </c>
      <c r="B347" s="33" t="s">
        <v>53</v>
      </c>
      <c r="C347" s="33" t="s">
        <v>277</v>
      </c>
      <c r="D347" s="32">
        <v>100</v>
      </c>
      <c r="E347" s="34" t="s">
        <v>33</v>
      </c>
      <c r="F347" s="98">
        <v>1086.3</v>
      </c>
      <c r="G347" s="98">
        <v>908.3</v>
      </c>
      <c r="H347" s="98">
        <v>908.3</v>
      </c>
    </row>
    <row r="348" spans="1:14" s="7" customFormat="1" ht="29.25" customHeight="1" x14ac:dyDescent="0.25">
      <c r="A348" s="32">
        <v>656</v>
      </c>
      <c r="B348" s="33" t="s">
        <v>53</v>
      </c>
      <c r="C348" s="33" t="s">
        <v>277</v>
      </c>
      <c r="D348" s="32">
        <v>200</v>
      </c>
      <c r="E348" s="34" t="s">
        <v>272</v>
      </c>
      <c r="F348" s="98">
        <v>29.2</v>
      </c>
      <c r="G348" s="98">
        <v>29.2</v>
      </c>
      <c r="H348" s="98">
        <v>29.2</v>
      </c>
    </row>
    <row r="349" spans="1:14" ht="42.75" customHeight="1" x14ac:dyDescent="0.25">
      <c r="A349" s="32">
        <v>656</v>
      </c>
      <c r="B349" s="33" t="s">
        <v>53</v>
      </c>
      <c r="C349" s="33" t="s">
        <v>187</v>
      </c>
      <c r="D349" s="32"/>
      <c r="E349" s="47" t="s">
        <v>306</v>
      </c>
      <c r="F349" s="98">
        <f>F350+F351</f>
        <v>1625.1999999999998</v>
      </c>
      <c r="G349" s="98">
        <f t="shared" ref="G349:H349" si="150">G350+G351</f>
        <v>1432.1999999999998</v>
      </c>
      <c r="H349" s="98">
        <f t="shared" si="150"/>
        <v>1432.1999999999998</v>
      </c>
    </row>
    <row r="350" spans="1:14" ht="57" customHeight="1" x14ac:dyDescent="0.25">
      <c r="A350" s="32">
        <v>656</v>
      </c>
      <c r="B350" s="33" t="s">
        <v>53</v>
      </c>
      <c r="C350" s="33" t="s">
        <v>187</v>
      </c>
      <c r="D350" s="32">
        <v>100</v>
      </c>
      <c r="E350" s="34" t="s">
        <v>33</v>
      </c>
      <c r="F350" s="98">
        <v>1393.6</v>
      </c>
      <c r="G350" s="98">
        <v>1200.5999999999999</v>
      </c>
      <c r="H350" s="98">
        <v>1200.5999999999999</v>
      </c>
    </row>
    <row r="351" spans="1:14" ht="28.5" customHeight="1" x14ac:dyDescent="0.25">
      <c r="A351" s="32">
        <v>656</v>
      </c>
      <c r="B351" s="33" t="s">
        <v>53</v>
      </c>
      <c r="C351" s="33" t="s">
        <v>187</v>
      </c>
      <c r="D351" s="32">
        <v>200</v>
      </c>
      <c r="E351" s="34" t="s">
        <v>272</v>
      </c>
      <c r="F351" s="98">
        <v>231.6</v>
      </c>
      <c r="G351" s="98">
        <v>231.6</v>
      </c>
      <c r="H351" s="98">
        <v>231.6</v>
      </c>
    </row>
    <row r="352" spans="1:14" ht="35.25" customHeight="1" x14ac:dyDescent="0.25">
      <c r="A352" s="23">
        <v>675</v>
      </c>
      <c r="B352" s="24"/>
      <c r="C352" s="24"/>
      <c r="D352" s="23"/>
      <c r="E352" s="25" t="s">
        <v>8</v>
      </c>
      <c r="F352" s="95">
        <f>F353+F505+F524</f>
        <v>423708.33</v>
      </c>
      <c r="G352" s="95">
        <f>G353+G505+G524</f>
        <v>360408</v>
      </c>
      <c r="H352" s="95">
        <f>H353+H505+H524</f>
        <v>354539.90000000008</v>
      </c>
      <c r="J352" s="9"/>
      <c r="L352" s="9"/>
      <c r="N352" s="9"/>
    </row>
    <row r="353" spans="1:12" x14ac:dyDescent="0.25">
      <c r="A353" s="32">
        <v>675</v>
      </c>
      <c r="B353" s="33" t="s">
        <v>14</v>
      </c>
      <c r="C353" s="33"/>
      <c r="D353" s="32"/>
      <c r="E353" s="61" t="s">
        <v>15</v>
      </c>
      <c r="F353" s="98">
        <f>F354+F377+F483+F462+F424</f>
        <v>408617.83</v>
      </c>
      <c r="G353" s="98">
        <f>G354+G377+G483+G462+G424</f>
        <v>352544.39999999997</v>
      </c>
      <c r="H353" s="98">
        <f>H354+H377+H483+H462+H424</f>
        <v>346676.30000000005</v>
      </c>
    </row>
    <row r="354" spans="1:12" x14ac:dyDescent="0.25">
      <c r="A354" s="32">
        <v>675</v>
      </c>
      <c r="B354" s="33" t="s">
        <v>16</v>
      </c>
      <c r="C354" s="33"/>
      <c r="D354" s="32"/>
      <c r="E354" s="61" t="s">
        <v>17</v>
      </c>
      <c r="F354" s="98">
        <f>F355+F366</f>
        <v>78322.899999999994</v>
      </c>
      <c r="G354" s="98">
        <f>G355+G366</f>
        <v>73191.099999999991</v>
      </c>
      <c r="H354" s="98">
        <f>H355+H366</f>
        <v>73191.099999999991</v>
      </c>
      <c r="J354" s="9"/>
      <c r="K354" s="9"/>
      <c r="L354" s="9"/>
    </row>
    <row r="355" spans="1:12" ht="38.25" x14ac:dyDescent="0.25">
      <c r="A355" s="29">
        <v>675</v>
      </c>
      <c r="B355" s="30" t="s">
        <v>16</v>
      </c>
      <c r="C355" s="30" t="s">
        <v>148</v>
      </c>
      <c r="D355" s="29"/>
      <c r="E355" s="36" t="s">
        <v>482</v>
      </c>
      <c r="F355" s="97">
        <f>F356</f>
        <v>75187.199999999997</v>
      </c>
      <c r="G355" s="97">
        <f t="shared" ref="G355:H356" si="151">G356</f>
        <v>71040.899999999994</v>
      </c>
      <c r="H355" s="97">
        <f t="shared" si="151"/>
        <v>71040.899999999994</v>
      </c>
      <c r="K355" s="9"/>
    </row>
    <row r="356" spans="1:12" ht="31.5" customHeight="1" x14ac:dyDescent="0.25">
      <c r="A356" s="39">
        <v>675</v>
      </c>
      <c r="B356" s="40" t="s">
        <v>16</v>
      </c>
      <c r="C356" s="40" t="s">
        <v>149</v>
      </c>
      <c r="D356" s="39"/>
      <c r="E356" s="62" t="s">
        <v>19</v>
      </c>
      <c r="F356" s="104">
        <f>F357</f>
        <v>75187.199999999997</v>
      </c>
      <c r="G356" s="104">
        <f t="shared" si="151"/>
        <v>71040.899999999994</v>
      </c>
      <c r="H356" s="104">
        <f t="shared" si="151"/>
        <v>71040.899999999994</v>
      </c>
      <c r="J356" s="9"/>
      <c r="K356" s="9"/>
      <c r="L356" s="9"/>
    </row>
    <row r="357" spans="1:12" ht="31.5" customHeight="1" x14ac:dyDescent="0.25">
      <c r="A357" s="32">
        <v>675</v>
      </c>
      <c r="B357" s="33" t="s">
        <v>16</v>
      </c>
      <c r="C357" s="33" t="s">
        <v>202</v>
      </c>
      <c r="D357" s="32"/>
      <c r="E357" s="47" t="s">
        <v>203</v>
      </c>
      <c r="F357" s="98">
        <f>F362+F358+F360+F364</f>
        <v>75187.199999999997</v>
      </c>
      <c r="G357" s="98">
        <f t="shared" ref="G357:H357" si="152">G362+G358+G360</f>
        <v>71040.899999999994</v>
      </c>
      <c r="H357" s="98">
        <f t="shared" si="152"/>
        <v>71040.899999999994</v>
      </c>
      <c r="J357" s="9"/>
      <c r="K357" s="9"/>
      <c r="L357" s="9"/>
    </row>
    <row r="358" spans="1:12" ht="54" customHeight="1" x14ac:dyDescent="0.25">
      <c r="A358" s="32">
        <v>675</v>
      </c>
      <c r="B358" s="33" t="s">
        <v>16</v>
      </c>
      <c r="C358" s="33" t="s">
        <v>308</v>
      </c>
      <c r="D358" s="32"/>
      <c r="E358" s="47" t="s">
        <v>98</v>
      </c>
      <c r="F358" s="98">
        <f>F359</f>
        <v>39079.1</v>
      </c>
      <c r="G358" s="98">
        <f t="shared" ref="G358:H358" si="153">G359</f>
        <v>36905.300000000003</v>
      </c>
      <c r="H358" s="98">
        <f t="shared" si="153"/>
        <v>36905.300000000003</v>
      </c>
      <c r="J358" s="9"/>
      <c r="K358" s="9"/>
      <c r="L358" s="9"/>
    </row>
    <row r="359" spans="1:12" s="7" customFormat="1" ht="32.25" customHeight="1" x14ac:dyDescent="0.25">
      <c r="A359" s="32">
        <v>675</v>
      </c>
      <c r="B359" s="33" t="s">
        <v>16</v>
      </c>
      <c r="C359" s="33" t="s">
        <v>308</v>
      </c>
      <c r="D359" s="32">
        <v>600</v>
      </c>
      <c r="E359" s="47" t="s">
        <v>94</v>
      </c>
      <c r="F359" s="98">
        <v>39079.1</v>
      </c>
      <c r="G359" s="98">
        <v>36905.300000000003</v>
      </c>
      <c r="H359" s="98">
        <v>36905.300000000003</v>
      </c>
    </row>
    <row r="360" spans="1:12" s="7" customFormat="1" ht="45.75" customHeight="1" x14ac:dyDescent="0.25">
      <c r="A360" s="32">
        <v>675</v>
      </c>
      <c r="B360" s="33" t="s">
        <v>16</v>
      </c>
      <c r="C360" s="33" t="s">
        <v>390</v>
      </c>
      <c r="D360" s="32"/>
      <c r="E360" s="47" t="s">
        <v>386</v>
      </c>
      <c r="F360" s="98">
        <f>F361</f>
        <v>592.20000000000005</v>
      </c>
      <c r="G360" s="98">
        <f>G361</f>
        <v>0</v>
      </c>
      <c r="H360" s="98">
        <f>H361</f>
        <v>0</v>
      </c>
    </row>
    <row r="361" spans="1:12" s="7" customFormat="1" ht="32.25" customHeight="1" x14ac:dyDescent="0.25">
      <c r="A361" s="32">
        <v>675</v>
      </c>
      <c r="B361" s="33" t="s">
        <v>16</v>
      </c>
      <c r="C361" s="33" t="s">
        <v>390</v>
      </c>
      <c r="D361" s="32">
        <v>600</v>
      </c>
      <c r="E361" s="47" t="s">
        <v>94</v>
      </c>
      <c r="F361" s="98">
        <v>592.20000000000005</v>
      </c>
      <c r="G361" s="98">
        <v>0</v>
      </c>
      <c r="H361" s="98">
        <v>0</v>
      </c>
    </row>
    <row r="362" spans="1:12" s="7" customFormat="1" ht="41.25" customHeight="1" x14ac:dyDescent="0.25">
      <c r="A362" s="32">
        <v>675</v>
      </c>
      <c r="B362" s="33" t="s">
        <v>16</v>
      </c>
      <c r="C362" s="33" t="s">
        <v>186</v>
      </c>
      <c r="D362" s="32"/>
      <c r="E362" s="47" t="s">
        <v>268</v>
      </c>
      <c r="F362" s="98">
        <f>F363</f>
        <v>35515.9</v>
      </c>
      <c r="G362" s="98">
        <f t="shared" ref="G362:H362" si="154">G363</f>
        <v>34135.599999999999</v>
      </c>
      <c r="H362" s="98">
        <f t="shared" si="154"/>
        <v>34135.599999999999</v>
      </c>
    </row>
    <row r="363" spans="1:12" s="7" customFormat="1" ht="30.75" customHeight="1" x14ac:dyDescent="0.25">
      <c r="A363" s="32">
        <v>675</v>
      </c>
      <c r="B363" s="33" t="s">
        <v>16</v>
      </c>
      <c r="C363" s="33" t="s">
        <v>186</v>
      </c>
      <c r="D363" s="32">
        <v>600</v>
      </c>
      <c r="E363" s="47" t="s">
        <v>94</v>
      </c>
      <c r="F363" s="98">
        <v>35515.9</v>
      </c>
      <c r="G363" s="98">
        <v>34135.599999999999</v>
      </c>
      <c r="H363" s="98">
        <v>34135.599999999999</v>
      </c>
    </row>
    <row r="364" spans="1:12" s="7" customFormat="1" ht="27.75" customHeight="1" x14ac:dyDescent="0.25">
      <c r="A364" s="32">
        <v>675</v>
      </c>
      <c r="B364" s="33" t="s">
        <v>16</v>
      </c>
      <c r="C364" s="33" t="s">
        <v>504</v>
      </c>
      <c r="D364" s="32"/>
      <c r="E364" s="47" t="s">
        <v>505</v>
      </c>
      <c r="F364" s="98">
        <f>F365</f>
        <v>0</v>
      </c>
      <c r="G364" s="98">
        <v>0</v>
      </c>
      <c r="H364" s="98">
        <v>0</v>
      </c>
    </row>
    <row r="365" spans="1:12" s="7" customFormat="1" ht="30.75" customHeight="1" x14ac:dyDescent="0.25">
      <c r="A365" s="32">
        <v>675</v>
      </c>
      <c r="B365" s="33" t="s">
        <v>16</v>
      </c>
      <c r="C365" s="33" t="s">
        <v>504</v>
      </c>
      <c r="D365" s="32">
        <v>600</v>
      </c>
      <c r="E365" s="47" t="s">
        <v>94</v>
      </c>
      <c r="F365" s="98">
        <v>0</v>
      </c>
      <c r="G365" s="98">
        <v>0</v>
      </c>
      <c r="H365" s="98">
        <v>0</v>
      </c>
    </row>
    <row r="366" spans="1:12" ht="43.5" customHeight="1" x14ac:dyDescent="0.25">
      <c r="A366" s="29">
        <v>675</v>
      </c>
      <c r="B366" s="30" t="s">
        <v>16</v>
      </c>
      <c r="C366" s="30" t="s">
        <v>141</v>
      </c>
      <c r="D366" s="29"/>
      <c r="E366" s="36" t="s">
        <v>483</v>
      </c>
      <c r="F366" s="97">
        <f>F367+F371</f>
        <v>3135.7</v>
      </c>
      <c r="G366" s="97">
        <f>G367+G371</f>
        <v>2150.1999999999998</v>
      </c>
      <c r="H366" s="97">
        <f>H367+H371</f>
        <v>2150.1999999999998</v>
      </c>
    </row>
    <row r="367" spans="1:12" ht="53.25" customHeight="1" x14ac:dyDescent="0.25">
      <c r="A367" s="43">
        <v>675</v>
      </c>
      <c r="B367" s="44" t="s">
        <v>16</v>
      </c>
      <c r="C367" s="44" t="s">
        <v>156</v>
      </c>
      <c r="D367" s="43"/>
      <c r="E367" s="114" t="s">
        <v>109</v>
      </c>
      <c r="F367" s="101">
        <f>F368</f>
        <v>1910.3</v>
      </c>
      <c r="G367" s="101">
        <f t="shared" ref="G367:H368" si="155">G368</f>
        <v>1887</v>
      </c>
      <c r="H367" s="101">
        <f t="shared" si="155"/>
        <v>1887</v>
      </c>
      <c r="J367" s="9"/>
      <c r="K367" s="9"/>
      <c r="L367" s="9"/>
    </row>
    <row r="368" spans="1:12" ht="30" customHeight="1" x14ac:dyDescent="0.25">
      <c r="A368" s="26">
        <v>675</v>
      </c>
      <c r="B368" s="27" t="s">
        <v>16</v>
      </c>
      <c r="C368" s="27" t="s">
        <v>223</v>
      </c>
      <c r="D368" s="26"/>
      <c r="E368" s="124" t="s">
        <v>246</v>
      </c>
      <c r="F368" s="96">
        <f>F369</f>
        <v>1910.3</v>
      </c>
      <c r="G368" s="96">
        <f t="shared" si="155"/>
        <v>1887</v>
      </c>
      <c r="H368" s="96">
        <f t="shared" si="155"/>
        <v>1887</v>
      </c>
    </row>
    <row r="369" spans="1:8" ht="42.75" customHeight="1" x14ac:dyDescent="0.25">
      <c r="A369" s="69">
        <v>675</v>
      </c>
      <c r="B369" s="50" t="s">
        <v>16</v>
      </c>
      <c r="C369" s="67" t="s">
        <v>388</v>
      </c>
      <c r="D369" s="70"/>
      <c r="E369" s="68" t="s">
        <v>387</v>
      </c>
      <c r="F369" s="98">
        <f>F370</f>
        <v>1910.3</v>
      </c>
      <c r="G369" s="98">
        <f t="shared" ref="G369:H369" si="156">G370</f>
        <v>1887</v>
      </c>
      <c r="H369" s="98">
        <f t="shared" si="156"/>
        <v>1887</v>
      </c>
    </row>
    <row r="370" spans="1:8" ht="28.5" customHeight="1" x14ac:dyDescent="0.25">
      <c r="A370" s="69">
        <v>675</v>
      </c>
      <c r="B370" s="50" t="s">
        <v>16</v>
      </c>
      <c r="C370" s="67" t="s">
        <v>388</v>
      </c>
      <c r="D370" s="32">
        <v>600</v>
      </c>
      <c r="E370" s="47" t="s">
        <v>94</v>
      </c>
      <c r="F370" s="98">
        <v>1910.3</v>
      </c>
      <c r="G370" s="98">
        <v>1887</v>
      </c>
      <c r="H370" s="98">
        <v>1887</v>
      </c>
    </row>
    <row r="371" spans="1:8" s="7" customFormat="1" ht="30" customHeight="1" x14ac:dyDescent="0.25">
      <c r="A371" s="43">
        <v>675</v>
      </c>
      <c r="B371" s="44" t="s">
        <v>16</v>
      </c>
      <c r="C371" s="44" t="s">
        <v>157</v>
      </c>
      <c r="D371" s="43"/>
      <c r="E371" s="45" t="s">
        <v>104</v>
      </c>
      <c r="F371" s="101">
        <f>F372</f>
        <v>1225.4000000000001</v>
      </c>
      <c r="G371" s="101">
        <f t="shared" ref="G371:H371" si="157">G372</f>
        <v>263.2</v>
      </c>
      <c r="H371" s="101">
        <f t="shared" si="157"/>
        <v>263.2</v>
      </c>
    </row>
    <row r="372" spans="1:8" ht="30" customHeight="1" x14ac:dyDescent="0.25">
      <c r="A372" s="26">
        <v>675</v>
      </c>
      <c r="B372" s="27" t="s">
        <v>16</v>
      </c>
      <c r="C372" s="27" t="s">
        <v>212</v>
      </c>
      <c r="D372" s="26"/>
      <c r="E372" s="124" t="s">
        <v>243</v>
      </c>
      <c r="F372" s="96">
        <f>F375+F373</f>
        <v>1225.4000000000001</v>
      </c>
      <c r="G372" s="96">
        <f>G375</f>
        <v>263.2</v>
      </c>
      <c r="H372" s="96">
        <f>H375</f>
        <v>263.2</v>
      </c>
    </row>
    <row r="373" spans="1:8" ht="30" customHeight="1" x14ac:dyDescent="0.25">
      <c r="A373" s="32">
        <v>675</v>
      </c>
      <c r="B373" s="33" t="s">
        <v>16</v>
      </c>
      <c r="C373" s="33" t="s">
        <v>522</v>
      </c>
      <c r="D373" s="32"/>
      <c r="E373" s="47" t="s">
        <v>521</v>
      </c>
      <c r="F373" s="98">
        <f>F374</f>
        <v>831.8</v>
      </c>
      <c r="G373" s="98">
        <f t="shared" ref="G373:H373" si="158">G374</f>
        <v>0</v>
      </c>
      <c r="H373" s="98">
        <f t="shared" si="158"/>
        <v>0</v>
      </c>
    </row>
    <row r="374" spans="1:8" ht="30" customHeight="1" x14ac:dyDescent="0.25">
      <c r="A374" s="32">
        <v>675</v>
      </c>
      <c r="B374" s="33" t="s">
        <v>16</v>
      </c>
      <c r="C374" s="33" t="s">
        <v>522</v>
      </c>
      <c r="D374" s="32">
        <v>600</v>
      </c>
      <c r="E374" s="47" t="s">
        <v>94</v>
      </c>
      <c r="F374" s="98">
        <v>831.8</v>
      </c>
      <c r="G374" s="98">
        <v>0</v>
      </c>
      <c r="H374" s="98">
        <v>0</v>
      </c>
    </row>
    <row r="375" spans="1:8" ht="39.75" customHeight="1" x14ac:dyDescent="0.25">
      <c r="A375" s="69">
        <v>675</v>
      </c>
      <c r="B375" s="50" t="s">
        <v>16</v>
      </c>
      <c r="C375" s="67" t="s">
        <v>182</v>
      </c>
      <c r="D375" s="69"/>
      <c r="E375" s="68" t="s">
        <v>389</v>
      </c>
      <c r="F375" s="98">
        <f>F376</f>
        <v>393.6</v>
      </c>
      <c r="G375" s="98">
        <f t="shared" ref="G375:H375" si="159">G376</f>
        <v>263.2</v>
      </c>
      <c r="H375" s="98">
        <f t="shared" si="159"/>
        <v>263.2</v>
      </c>
    </row>
    <row r="376" spans="1:8" ht="25.5" x14ac:dyDescent="0.25">
      <c r="A376" s="32">
        <v>675</v>
      </c>
      <c r="B376" s="33" t="s">
        <v>16</v>
      </c>
      <c r="C376" s="33" t="s">
        <v>182</v>
      </c>
      <c r="D376" s="32">
        <v>600</v>
      </c>
      <c r="E376" s="47" t="s">
        <v>94</v>
      </c>
      <c r="F376" s="98">
        <v>393.6</v>
      </c>
      <c r="G376" s="98">
        <v>263.2</v>
      </c>
      <c r="H376" s="98">
        <v>263.2</v>
      </c>
    </row>
    <row r="377" spans="1:8" s="7" customFormat="1" x14ac:dyDescent="0.25">
      <c r="A377" s="32">
        <v>675</v>
      </c>
      <c r="B377" s="33" t="s">
        <v>20</v>
      </c>
      <c r="C377" s="33"/>
      <c r="D377" s="32"/>
      <c r="E377" s="61" t="s">
        <v>21</v>
      </c>
      <c r="F377" s="98">
        <f>F378+F415</f>
        <v>308426.23</v>
      </c>
      <c r="G377" s="98">
        <f>G378+G415</f>
        <v>259589.2</v>
      </c>
      <c r="H377" s="98">
        <f>H378+H415</f>
        <v>253726.1</v>
      </c>
    </row>
    <row r="378" spans="1:8" ht="42.75" customHeight="1" x14ac:dyDescent="0.25">
      <c r="A378" s="29">
        <v>675</v>
      </c>
      <c r="B378" s="30" t="s">
        <v>20</v>
      </c>
      <c r="C378" s="30" t="s">
        <v>148</v>
      </c>
      <c r="D378" s="29"/>
      <c r="E378" s="36" t="s">
        <v>484</v>
      </c>
      <c r="F378" s="97">
        <f>F379</f>
        <v>303203.23</v>
      </c>
      <c r="G378" s="97">
        <f t="shared" ref="G378:H378" si="160">G379</f>
        <v>254449.30000000002</v>
      </c>
      <c r="H378" s="97">
        <f t="shared" si="160"/>
        <v>248586.2</v>
      </c>
    </row>
    <row r="379" spans="1:8" ht="31.5" customHeight="1" x14ac:dyDescent="0.25">
      <c r="A379" s="39">
        <v>675</v>
      </c>
      <c r="B379" s="40" t="s">
        <v>20</v>
      </c>
      <c r="C379" s="40" t="s">
        <v>149</v>
      </c>
      <c r="D379" s="39"/>
      <c r="E379" s="62" t="s">
        <v>19</v>
      </c>
      <c r="F379" s="104">
        <f>F387+F406+F380</f>
        <v>303203.23</v>
      </c>
      <c r="G379" s="104">
        <f>G387+G406+G380</f>
        <v>254449.30000000002</v>
      </c>
      <c r="H379" s="104">
        <f>H387+H406+H380</f>
        <v>248586.2</v>
      </c>
    </row>
    <row r="380" spans="1:8" ht="54.75" customHeight="1" x14ac:dyDescent="0.25">
      <c r="A380" s="32">
        <v>675</v>
      </c>
      <c r="B380" s="33" t="s">
        <v>20</v>
      </c>
      <c r="C380" s="33" t="s">
        <v>310</v>
      </c>
      <c r="D380" s="32"/>
      <c r="E380" s="47" t="s">
        <v>293</v>
      </c>
      <c r="F380" s="98">
        <f>F385+F381+F383</f>
        <v>10959.6</v>
      </c>
      <c r="G380" s="98">
        <f t="shared" ref="G380:H380" si="161">G385+G381+G383</f>
        <v>11407.2</v>
      </c>
      <c r="H380" s="98">
        <f t="shared" si="161"/>
        <v>11317.9</v>
      </c>
    </row>
    <row r="381" spans="1:8" x14ac:dyDescent="0.25">
      <c r="A381" s="32">
        <v>675</v>
      </c>
      <c r="B381" s="33" t="s">
        <v>20</v>
      </c>
      <c r="C381" s="33" t="s">
        <v>397</v>
      </c>
      <c r="D381" s="32"/>
      <c r="E381" s="42" t="s">
        <v>398</v>
      </c>
      <c r="F381" s="96">
        <f>F382</f>
        <v>1296.3</v>
      </c>
      <c r="G381" s="96">
        <f t="shared" ref="G381:H381" si="162">G382</f>
        <v>1297.8</v>
      </c>
      <c r="H381" s="96">
        <f t="shared" si="162"/>
        <v>1297.8</v>
      </c>
    </row>
    <row r="382" spans="1:8" ht="31.5" customHeight="1" x14ac:dyDescent="0.25">
      <c r="A382" s="32">
        <v>675</v>
      </c>
      <c r="B382" s="33" t="s">
        <v>20</v>
      </c>
      <c r="C382" s="33" t="s">
        <v>397</v>
      </c>
      <c r="D382" s="32">
        <v>600</v>
      </c>
      <c r="E382" s="42" t="s">
        <v>94</v>
      </c>
      <c r="F382" s="96">
        <v>1296.3</v>
      </c>
      <c r="G382" s="96">
        <v>1297.8</v>
      </c>
      <c r="H382" s="96">
        <v>1297.8</v>
      </c>
    </row>
    <row r="383" spans="1:8" ht="42" customHeight="1" x14ac:dyDescent="0.25">
      <c r="A383" s="32">
        <v>675</v>
      </c>
      <c r="B383" s="33" t="s">
        <v>20</v>
      </c>
      <c r="C383" s="33" t="s">
        <v>467</v>
      </c>
      <c r="D383" s="32"/>
      <c r="E383" s="42" t="s">
        <v>506</v>
      </c>
      <c r="F383" s="96">
        <f>F384</f>
        <v>9191.1</v>
      </c>
      <c r="G383" s="96">
        <f t="shared" ref="G383:H383" si="163">G384</f>
        <v>9637.2000000000007</v>
      </c>
      <c r="H383" s="96">
        <f t="shared" si="163"/>
        <v>9547.9</v>
      </c>
    </row>
    <row r="384" spans="1:8" ht="31.5" customHeight="1" x14ac:dyDescent="0.25">
      <c r="A384" s="32">
        <v>675</v>
      </c>
      <c r="B384" s="33" t="s">
        <v>20</v>
      </c>
      <c r="C384" s="33" t="s">
        <v>467</v>
      </c>
      <c r="D384" s="32">
        <v>600</v>
      </c>
      <c r="E384" s="42" t="s">
        <v>94</v>
      </c>
      <c r="F384" s="96">
        <v>9191.1</v>
      </c>
      <c r="G384" s="96">
        <v>9637.2000000000007</v>
      </c>
      <c r="H384" s="96">
        <v>9547.9</v>
      </c>
    </row>
    <row r="385" spans="1:8" ht="20.25" customHeight="1" x14ac:dyDescent="0.25">
      <c r="A385" s="32">
        <v>675</v>
      </c>
      <c r="B385" s="33" t="s">
        <v>20</v>
      </c>
      <c r="C385" s="33" t="s">
        <v>311</v>
      </c>
      <c r="D385" s="32"/>
      <c r="E385" s="47" t="s">
        <v>22</v>
      </c>
      <c r="F385" s="98">
        <f>F386</f>
        <v>472.2</v>
      </c>
      <c r="G385" s="98">
        <f t="shared" ref="G385:H385" si="164">G386</f>
        <v>472.2</v>
      </c>
      <c r="H385" s="98">
        <f t="shared" si="164"/>
        <v>472.2</v>
      </c>
    </row>
    <row r="386" spans="1:8" ht="30" customHeight="1" x14ac:dyDescent="0.25">
      <c r="A386" s="32">
        <v>675</v>
      </c>
      <c r="B386" s="33" t="s">
        <v>20</v>
      </c>
      <c r="C386" s="33" t="s">
        <v>311</v>
      </c>
      <c r="D386" s="32">
        <v>600</v>
      </c>
      <c r="E386" s="47" t="s">
        <v>94</v>
      </c>
      <c r="F386" s="98">
        <v>472.2</v>
      </c>
      <c r="G386" s="98">
        <v>472.2</v>
      </c>
      <c r="H386" s="98">
        <v>472.2</v>
      </c>
    </row>
    <row r="387" spans="1:8" ht="32.25" customHeight="1" x14ac:dyDescent="0.25">
      <c r="A387" s="32">
        <v>675</v>
      </c>
      <c r="B387" s="33" t="s">
        <v>20</v>
      </c>
      <c r="C387" s="33" t="s">
        <v>204</v>
      </c>
      <c r="D387" s="32"/>
      <c r="E387" s="47" t="s">
        <v>205</v>
      </c>
      <c r="F387" s="98">
        <f>F394+F390+F404+F398+F392+F388+F400+F396+F402</f>
        <v>282633.13</v>
      </c>
      <c r="G387" s="98">
        <f>G394+G390+G404+G398+G392+G388+G400</f>
        <v>233930.1</v>
      </c>
      <c r="H387" s="98">
        <f>H394+H390+H404+H398+H392+H388+H400</f>
        <v>228156.30000000002</v>
      </c>
    </row>
    <row r="388" spans="1:8" ht="30.75" customHeight="1" x14ac:dyDescent="0.25">
      <c r="A388" s="32">
        <v>675</v>
      </c>
      <c r="B388" s="33" t="s">
        <v>20</v>
      </c>
      <c r="C388" s="33" t="s">
        <v>462</v>
      </c>
      <c r="D388" s="32"/>
      <c r="E388" s="35" t="s">
        <v>463</v>
      </c>
      <c r="F388" s="98">
        <f>F389</f>
        <v>5933.83</v>
      </c>
      <c r="G388" s="98">
        <f t="shared" ref="G388:H388" si="165">G389</f>
        <v>4619</v>
      </c>
      <c r="H388" s="98">
        <f t="shared" si="165"/>
        <v>0</v>
      </c>
    </row>
    <row r="389" spans="1:8" ht="29.25" customHeight="1" x14ac:dyDescent="0.25">
      <c r="A389" s="32">
        <v>675</v>
      </c>
      <c r="B389" s="33" t="s">
        <v>20</v>
      </c>
      <c r="C389" s="33" t="s">
        <v>462</v>
      </c>
      <c r="D389" s="32">
        <v>600</v>
      </c>
      <c r="E389" s="47" t="s">
        <v>94</v>
      </c>
      <c r="F389" s="98">
        <v>5933.83</v>
      </c>
      <c r="G389" s="98">
        <v>4619</v>
      </c>
      <c r="H389" s="98">
        <v>0</v>
      </c>
    </row>
    <row r="390" spans="1:8" ht="81" customHeight="1" x14ac:dyDescent="0.25">
      <c r="A390" s="32">
        <v>675</v>
      </c>
      <c r="B390" s="33" t="s">
        <v>20</v>
      </c>
      <c r="C390" s="33" t="s">
        <v>309</v>
      </c>
      <c r="D390" s="32"/>
      <c r="E390" s="47" t="s">
        <v>99</v>
      </c>
      <c r="F390" s="98">
        <f>F391</f>
        <v>196241.4</v>
      </c>
      <c r="G390" s="98">
        <f t="shared" ref="G390:H390" si="166">G391</f>
        <v>158551.20000000001</v>
      </c>
      <c r="H390" s="98">
        <f t="shared" si="166"/>
        <v>158551.20000000001</v>
      </c>
    </row>
    <row r="391" spans="1:8" ht="30.75" customHeight="1" x14ac:dyDescent="0.25">
      <c r="A391" s="32">
        <v>675</v>
      </c>
      <c r="B391" s="33" t="s">
        <v>20</v>
      </c>
      <c r="C391" s="33" t="s">
        <v>309</v>
      </c>
      <c r="D391" s="32">
        <v>600</v>
      </c>
      <c r="E391" s="47" t="s">
        <v>94</v>
      </c>
      <c r="F391" s="98">
        <v>196241.4</v>
      </c>
      <c r="G391" s="98">
        <v>158551.20000000001</v>
      </c>
      <c r="H391" s="98">
        <v>158551.20000000001</v>
      </c>
    </row>
    <row r="392" spans="1:8" ht="42.75" customHeight="1" x14ac:dyDescent="0.25">
      <c r="A392" s="32">
        <v>675</v>
      </c>
      <c r="B392" s="33" t="s">
        <v>20</v>
      </c>
      <c r="C392" s="33" t="s">
        <v>336</v>
      </c>
      <c r="D392" s="32"/>
      <c r="E392" s="47" t="s">
        <v>335</v>
      </c>
      <c r="F392" s="98">
        <f>F393</f>
        <v>3468.9</v>
      </c>
      <c r="G392" s="98">
        <f t="shared" ref="G392:H392" si="167">G393</f>
        <v>2191.3000000000002</v>
      </c>
      <c r="H392" s="98">
        <f t="shared" si="167"/>
        <v>0</v>
      </c>
    </row>
    <row r="393" spans="1:8" s="7" customFormat="1" ht="30.75" customHeight="1" x14ac:dyDescent="0.25">
      <c r="A393" s="32">
        <v>675</v>
      </c>
      <c r="B393" s="33" t="s">
        <v>20</v>
      </c>
      <c r="C393" s="33" t="s">
        <v>336</v>
      </c>
      <c r="D393" s="32">
        <v>600</v>
      </c>
      <c r="E393" s="47" t="s">
        <v>94</v>
      </c>
      <c r="F393" s="108">
        <v>3468.9</v>
      </c>
      <c r="G393" s="108">
        <v>2191.3000000000002</v>
      </c>
      <c r="H393" s="108">
        <v>0</v>
      </c>
    </row>
    <row r="394" spans="1:8" s="7" customFormat="1" ht="55.5" customHeight="1" x14ac:dyDescent="0.25">
      <c r="A394" s="32">
        <v>675</v>
      </c>
      <c r="B394" s="33" t="s">
        <v>20</v>
      </c>
      <c r="C394" s="33" t="s">
        <v>185</v>
      </c>
      <c r="D394" s="32"/>
      <c r="E394" s="47" t="s">
        <v>111</v>
      </c>
      <c r="F394" s="98">
        <f>F395</f>
        <v>53441.3</v>
      </c>
      <c r="G394" s="98">
        <f t="shared" ref="G394:H396" si="168">G395</f>
        <v>50578.6</v>
      </c>
      <c r="H394" s="98">
        <f t="shared" si="168"/>
        <v>52769.9</v>
      </c>
    </row>
    <row r="395" spans="1:8" s="7" customFormat="1" ht="27.75" customHeight="1" x14ac:dyDescent="0.25">
      <c r="A395" s="32">
        <v>675</v>
      </c>
      <c r="B395" s="33" t="s">
        <v>20</v>
      </c>
      <c r="C395" s="33" t="s">
        <v>185</v>
      </c>
      <c r="D395" s="32">
        <v>600</v>
      </c>
      <c r="E395" s="47" t="s">
        <v>94</v>
      </c>
      <c r="F395" s="98">
        <v>53441.3</v>
      </c>
      <c r="G395" s="98">
        <v>50578.6</v>
      </c>
      <c r="H395" s="98">
        <v>52769.9</v>
      </c>
    </row>
    <row r="396" spans="1:8" s="7" customFormat="1" ht="28.5" customHeight="1" x14ac:dyDescent="0.25">
      <c r="A396" s="32">
        <v>675</v>
      </c>
      <c r="B396" s="33" t="s">
        <v>20</v>
      </c>
      <c r="C396" s="33" t="s">
        <v>525</v>
      </c>
      <c r="D396" s="32"/>
      <c r="E396" s="47" t="s">
        <v>526</v>
      </c>
      <c r="F396" s="98">
        <f>F397</f>
        <v>1226.8</v>
      </c>
      <c r="G396" s="98">
        <f t="shared" si="168"/>
        <v>0</v>
      </c>
      <c r="H396" s="98">
        <f t="shared" si="168"/>
        <v>0</v>
      </c>
    </row>
    <row r="397" spans="1:8" s="7" customFormat="1" ht="27.75" customHeight="1" x14ac:dyDescent="0.25">
      <c r="A397" s="32">
        <v>675</v>
      </c>
      <c r="B397" s="33" t="s">
        <v>20</v>
      </c>
      <c r="C397" s="33" t="s">
        <v>525</v>
      </c>
      <c r="D397" s="32">
        <v>600</v>
      </c>
      <c r="E397" s="47" t="s">
        <v>94</v>
      </c>
      <c r="F397" s="98">
        <v>1226.8</v>
      </c>
      <c r="G397" s="98">
        <v>0</v>
      </c>
      <c r="H397" s="98">
        <v>0</v>
      </c>
    </row>
    <row r="398" spans="1:8" s="7" customFormat="1" ht="40.5" customHeight="1" x14ac:dyDescent="0.25">
      <c r="A398" s="32">
        <v>675</v>
      </c>
      <c r="B398" s="33" t="s">
        <v>20</v>
      </c>
      <c r="C398" s="33" t="s">
        <v>312</v>
      </c>
      <c r="D398" s="32"/>
      <c r="E398" s="47" t="s">
        <v>112</v>
      </c>
      <c r="F398" s="98">
        <f>F399</f>
        <v>4005.4</v>
      </c>
      <c r="G398" s="98">
        <f t="shared" ref="G398:H398" si="169">G399</f>
        <v>3789.2</v>
      </c>
      <c r="H398" s="98">
        <f t="shared" si="169"/>
        <v>3789.2</v>
      </c>
    </row>
    <row r="399" spans="1:8" s="7" customFormat="1" ht="25.5" x14ac:dyDescent="0.25">
      <c r="A399" s="32">
        <v>675</v>
      </c>
      <c r="B399" s="33" t="s">
        <v>20</v>
      </c>
      <c r="C399" s="33" t="s">
        <v>312</v>
      </c>
      <c r="D399" s="32">
        <v>600</v>
      </c>
      <c r="E399" s="47" t="s">
        <v>94</v>
      </c>
      <c r="F399" s="98">
        <v>4005.4</v>
      </c>
      <c r="G399" s="98">
        <v>3789.2</v>
      </c>
      <c r="H399" s="98">
        <v>3789.2</v>
      </c>
    </row>
    <row r="400" spans="1:8" s="7" customFormat="1" ht="38.25" x14ac:dyDescent="0.25">
      <c r="A400" s="32">
        <v>675</v>
      </c>
      <c r="B400" s="33" t="s">
        <v>20</v>
      </c>
      <c r="C400" s="33" t="s">
        <v>469</v>
      </c>
      <c r="D400" s="32"/>
      <c r="E400" s="42" t="s">
        <v>468</v>
      </c>
      <c r="F400" s="96">
        <f>F401</f>
        <v>13046</v>
      </c>
      <c r="G400" s="96">
        <f t="shared" ref="G400:H402" si="170">G401</f>
        <v>13046</v>
      </c>
      <c r="H400" s="96">
        <f t="shared" si="170"/>
        <v>13046</v>
      </c>
    </row>
    <row r="401" spans="1:10" s="7" customFormat="1" ht="25.5" x14ac:dyDescent="0.25">
      <c r="A401" s="32">
        <v>675</v>
      </c>
      <c r="B401" s="33" t="s">
        <v>20</v>
      </c>
      <c r="C401" s="33" t="s">
        <v>469</v>
      </c>
      <c r="D401" s="32">
        <v>600</v>
      </c>
      <c r="E401" s="42" t="s">
        <v>94</v>
      </c>
      <c r="F401" s="96">
        <v>13046</v>
      </c>
      <c r="G401" s="96">
        <v>13046</v>
      </c>
      <c r="H401" s="96">
        <v>13046</v>
      </c>
    </row>
    <row r="402" spans="1:10" s="7" customFormat="1" ht="51" x14ac:dyDescent="0.25">
      <c r="A402" s="32">
        <v>675</v>
      </c>
      <c r="B402" s="33" t="s">
        <v>20</v>
      </c>
      <c r="C402" s="33" t="s">
        <v>547</v>
      </c>
      <c r="D402" s="32"/>
      <c r="E402" s="42" t="s">
        <v>548</v>
      </c>
      <c r="F402" s="96">
        <f>F403</f>
        <v>2600</v>
      </c>
      <c r="G402" s="96">
        <f t="shared" si="170"/>
        <v>0</v>
      </c>
      <c r="H402" s="96">
        <f t="shared" si="170"/>
        <v>0</v>
      </c>
    </row>
    <row r="403" spans="1:10" s="7" customFormat="1" ht="25.5" x14ac:dyDescent="0.25">
      <c r="A403" s="32">
        <v>675</v>
      </c>
      <c r="B403" s="33" t="s">
        <v>20</v>
      </c>
      <c r="C403" s="33" t="s">
        <v>547</v>
      </c>
      <c r="D403" s="32">
        <v>600</v>
      </c>
      <c r="E403" s="42" t="s">
        <v>94</v>
      </c>
      <c r="F403" s="96">
        <v>2600</v>
      </c>
      <c r="G403" s="96">
        <v>0</v>
      </c>
      <c r="H403" s="96">
        <v>0</v>
      </c>
    </row>
    <row r="404" spans="1:10" s="7" customFormat="1" ht="30.75" customHeight="1" x14ac:dyDescent="0.25">
      <c r="A404" s="32">
        <v>675</v>
      </c>
      <c r="B404" s="33" t="s">
        <v>20</v>
      </c>
      <c r="C404" s="33" t="s">
        <v>326</v>
      </c>
      <c r="D404" s="32"/>
      <c r="E404" s="35" t="s">
        <v>303</v>
      </c>
      <c r="F404" s="96">
        <f>F405</f>
        <v>2669.5</v>
      </c>
      <c r="G404" s="109">
        <f t="shared" ref="G404:H404" si="171">G405</f>
        <v>1154.8</v>
      </c>
      <c r="H404" s="109">
        <f t="shared" si="171"/>
        <v>0</v>
      </c>
    </row>
    <row r="405" spans="1:10" s="7" customFormat="1" ht="25.5" x14ac:dyDescent="0.25">
      <c r="A405" s="32">
        <v>675</v>
      </c>
      <c r="B405" s="33" t="s">
        <v>20</v>
      </c>
      <c r="C405" s="33" t="s">
        <v>326</v>
      </c>
      <c r="D405" s="32">
        <v>600</v>
      </c>
      <c r="E405" s="42" t="s">
        <v>94</v>
      </c>
      <c r="F405" s="106">
        <v>2669.5</v>
      </c>
      <c r="G405" s="110">
        <v>1154.8</v>
      </c>
      <c r="H405" s="110">
        <v>0</v>
      </c>
    </row>
    <row r="406" spans="1:10" s="7" customFormat="1" ht="25.5" x14ac:dyDescent="0.25">
      <c r="A406" s="32">
        <v>675</v>
      </c>
      <c r="B406" s="33" t="s">
        <v>20</v>
      </c>
      <c r="C406" s="33" t="s">
        <v>206</v>
      </c>
      <c r="D406" s="32"/>
      <c r="E406" s="47" t="s">
        <v>207</v>
      </c>
      <c r="F406" s="98">
        <f>F411+F413+F409+F407</f>
        <v>9610.5</v>
      </c>
      <c r="G406" s="98">
        <f t="shared" ref="G406:H406" si="172">G411+G413+G409+G407</f>
        <v>9112</v>
      </c>
      <c r="H406" s="98">
        <f t="shared" si="172"/>
        <v>9112</v>
      </c>
    </row>
    <row r="407" spans="1:10" s="7" customFormat="1" ht="63.75" x14ac:dyDescent="0.25">
      <c r="A407" s="32">
        <v>675</v>
      </c>
      <c r="B407" s="33" t="s">
        <v>20</v>
      </c>
      <c r="C407" s="33" t="s">
        <v>399</v>
      </c>
      <c r="D407" s="32"/>
      <c r="E407" s="47" t="s">
        <v>453</v>
      </c>
      <c r="F407" s="98">
        <f>F408</f>
        <v>2630.3</v>
      </c>
      <c r="G407" s="98">
        <f t="shared" ref="G407:H407" si="173">G408</f>
        <v>2630.3</v>
      </c>
      <c r="H407" s="98">
        <f t="shared" si="173"/>
        <v>2630.3</v>
      </c>
    </row>
    <row r="408" spans="1:10" s="7" customFormat="1" ht="25.5" x14ac:dyDescent="0.25">
      <c r="A408" s="32">
        <v>675</v>
      </c>
      <c r="B408" s="33" t="s">
        <v>20</v>
      </c>
      <c r="C408" s="33" t="s">
        <v>399</v>
      </c>
      <c r="D408" s="32">
        <v>600</v>
      </c>
      <c r="E408" s="47" t="s">
        <v>94</v>
      </c>
      <c r="F408" s="98">
        <v>2630.3</v>
      </c>
      <c r="G408" s="98">
        <v>2630.3</v>
      </c>
      <c r="H408" s="98">
        <v>2630.3</v>
      </c>
    </row>
    <row r="409" spans="1:10" s="7" customFormat="1" ht="25.5" x14ac:dyDescent="0.25">
      <c r="A409" s="32">
        <v>675</v>
      </c>
      <c r="B409" s="46" t="s">
        <v>20</v>
      </c>
      <c r="C409" s="46" t="s">
        <v>400</v>
      </c>
      <c r="D409" s="56"/>
      <c r="E409" s="55" t="s">
        <v>401</v>
      </c>
      <c r="F409" s="111">
        <f>F410</f>
        <v>57.4</v>
      </c>
      <c r="G409" s="111">
        <f t="shared" ref="G409:H409" si="174">G410</f>
        <v>57.4</v>
      </c>
      <c r="H409" s="111">
        <f t="shared" si="174"/>
        <v>57.4</v>
      </c>
    </row>
    <row r="410" spans="1:10" s="7" customFormat="1" ht="25.5" x14ac:dyDescent="0.25">
      <c r="A410" s="32">
        <v>675</v>
      </c>
      <c r="B410" s="46" t="s">
        <v>20</v>
      </c>
      <c r="C410" s="46" t="s">
        <v>400</v>
      </c>
      <c r="D410" s="56">
        <v>600</v>
      </c>
      <c r="E410" s="55" t="s">
        <v>94</v>
      </c>
      <c r="F410" s="111">
        <v>57.4</v>
      </c>
      <c r="G410" s="111">
        <v>57.4</v>
      </c>
      <c r="H410" s="111">
        <v>57.4</v>
      </c>
    </row>
    <row r="411" spans="1:10" ht="65.25" customHeight="1" x14ac:dyDescent="0.25">
      <c r="A411" s="32">
        <v>675</v>
      </c>
      <c r="B411" s="33" t="s">
        <v>20</v>
      </c>
      <c r="C411" s="33" t="s">
        <v>278</v>
      </c>
      <c r="D411" s="32"/>
      <c r="E411" s="47" t="s">
        <v>454</v>
      </c>
      <c r="F411" s="98">
        <f>F412</f>
        <v>6917</v>
      </c>
      <c r="G411" s="98">
        <f t="shared" ref="G411:H411" si="175">G412</f>
        <v>6417.9</v>
      </c>
      <c r="H411" s="98">
        <f t="shared" si="175"/>
        <v>6417.9</v>
      </c>
    </row>
    <row r="412" spans="1:10" ht="28.5" customHeight="1" x14ac:dyDescent="0.25">
      <c r="A412" s="32">
        <v>675</v>
      </c>
      <c r="B412" s="33" t="s">
        <v>20</v>
      </c>
      <c r="C412" s="33" t="s">
        <v>278</v>
      </c>
      <c r="D412" s="32">
        <v>600</v>
      </c>
      <c r="E412" s="47" t="s">
        <v>94</v>
      </c>
      <c r="F412" s="98">
        <v>6917</v>
      </c>
      <c r="G412" s="98">
        <v>6417.9</v>
      </c>
      <c r="H412" s="98">
        <v>6417.9</v>
      </c>
    </row>
    <row r="413" spans="1:10" ht="29.25" customHeight="1" x14ac:dyDescent="0.25">
      <c r="A413" s="56">
        <v>675</v>
      </c>
      <c r="B413" s="46" t="s">
        <v>20</v>
      </c>
      <c r="C413" s="26" t="s">
        <v>364</v>
      </c>
      <c r="D413" s="26"/>
      <c r="E413" s="42" t="s">
        <v>363</v>
      </c>
      <c r="F413" s="111">
        <f>F414</f>
        <v>5.8</v>
      </c>
      <c r="G413" s="111">
        <f t="shared" ref="G413:H413" si="176">G414</f>
        <v>6.4</v>
      </c>
      <c r="H413" s="111">
        <f t="shared" si="176"/>
        <v>6.4</v>
      </c>
      <c r="I413" s="15"/>
      <c r="J413" s="15"/>
    </row>
    <row r="414" spans="1:10" s="7" customFormat="1" ht="29.25" customHeight="1" x14ac:dyDescent="0.25">
      <c r="A414" s="56">
        <v>675</v>
      </c>
      <c r="B414" s="46" t="s">
        <v>20</v>
      </c>
      <c r="C414" s="26" t="s">
        <v>364</v>
      </c>
      <c r="D414" s="26">
        <v>600</v>
      </c>
      <c r="E414" s="42" t="s">
        <v>94</v>
      </c>
      <c r="F414" s="111">
        <v>5.8</v>
      </c>
      <c r="G414" s="111">
        <v>6.4</v>
      </c>
      <c r="H414" s="111">
        <v>6.4</v>
      </c>
    </row>
    <row r="415" spans="1:10" ht="42.75" customHeight="1" x14ac:dyDescent="0.25">
      <c r="A415" s="29">
        <v>675</v>
      </c>
      <c r="B415" s="30" t="s">
        <v>20</v>
      </c>
      <c r="C415" s="30" t="s">
        <v>141</v>
      </c>
      <c r="D415" s="29"/>
      <c r="E415" s="36" t="s">
        <v>483</v>
      </c>
      <c r="F415" s="100">
        <f>F416+F420</f>
        <v>5223</v>
      </c>
      <c r="G415" s="100">
        <f>G416+G420</f>
        <v>5139.8999999999996</v>
      </c>
      <c r="H415" s="100">
        <f>H416+H420</f>
        <v>5139.8999999999996</v>
      </c>
    </row>
    <row r="416" spans="1:10" ht="54" customHeight="1" x14ac:dyDescent="0.25">
      <c r="A416" s="39">
        <v>675</v>
      </c>
      <c r="B416" s="40" t="s">
        <v>20</v>
      </c>
      <c r="C416" s="40" t="s">
        <v>156</v>
      </c>
      <c r="D416" s="39"/>
      <c r="E416" s="114" t="s">
        <v>109</v>
      </c>
      <c r="F416" s="104">
        <f>F417</f>
        <v>3622.1</v>
      </c>
      <c r="G416" s="104">
        <f t="shared" ref="G416:H417" si="177">G417</f>
        <v>3684.7</v>
      </c>
      <c r="H416" s="104">
        <f t="shared" si="177"/>
        <v>3684.7</v>
      </c>
    </row>
    <row r="417" spans="1:8" ht="30.75" customHeight="1" x14ac:dyDescent="0.25">
      <c r="A417" s="32">
        <v>675</v>
      </c>
      <c r="B417" s="33" t="s">
        <v>20</v>
      </c>
      <c r="C417" s="33" t="s">
        <v>223</v>
      </c>
      <c r="D417" s="32"/>
      <c r="E417" s="124" t="s">
        <v>248</v>
      </c>
      <c r="F417" s="98">
        <f>F418</f>
        <v>3622.1</v>
      </c>
      <c r="G417" s="98">
        <f t="shared" si="177"/>
        <v>3684.7</v>
      </c>
      <c r="H417" s="98">
        <f t="shared" si="177"/>
        <v>3684.7</v>
      </c>
    </row>
    <row r="418" spans="1:8" ht="47.25" customHeight="1" x14ac:dyDescent="0.25">
      <c r="A418" s="32">
        <v>675</v>
      </c>
      <c r="B418" s="33" t="s">
        <v>20</v>
      </c>
      <c r="C418" s="67" t="s">
        <v>388</v>
      </c>
      <c r="D418" s="70"/>
      <c r="E418" s="68" t="s">
        <v>387</v>
      </c>
      <c r="F418" s="98">
        <f>F419</f>
        <v>3622.1</v>
      </c>
      <c r="G418" s="98">
        <f t="shared" ref="G418:H418" si="178">G419</f>
        <v>3684.7</v>
      </c>
      <c r="H418" s="98">
        <f t="shared" si="178"/>
        <v>3684.7</v>
      </c>
    </row>
    <row r="419" spans="1:8" ht="27.75" customHeight="1" x14ac:dyDescent="0.25">
      <c r="A419" s="32">
        <v>675</v>
      </c>
      <c r="B419" s="33" t="s">
        <v>20</v>
      </c>
      <c r="C419" s="67" t="s">
        <v>388</v>
      </c>
      <c r="D419" s="32">
        <v>600</v>
      </c>
      <c r="E419" s="47" t="s">
        <v>94</v>
      </c>
      <c r="F419" s="98">
        <v>3622.1</v>
      </c>
      <c r="G419" s="98">
        <v>3684.7</v>
      </c>
      <c r="H419" s="98">
        <v>3684.7</v>
      </c>
    </row>
    <row r="420" spans="1:8" ht="30" customHeight="1" x14ac:dyDescent="0.25">
      <c r="A420" s="39">
        <v>675</v>
      </c>
      <c r="B420" s="44" t="s">
        <v>20</v>
      </c>
      <c r="C420" s="44" t="s">
        <v>157</v>
      </c>
      <c r="D420" s="43"/>
      <c r="E420" s="114" t="s">
        <v>103</v>
      </c>
      <c r="F420" s="101">
        <f>F421</f>
        <v>1600.9</v>
      </c>
      <c r="G420" s="101">
        <f t="shared" ref="G420:H421" si="179">G421</f>
        <v>1455.2</v>
      </c>
      <c r="H420" s="101">
        <f t="shared" si="179"/>
        <v>1455.2</v>
      </c>
    </row>
    <row r="421" spans="1:8" ht="30.75" customHeight="1" x14ac:dyDescent="0.25">
      <c r="A421" s="32">
        <v>675</v>
      </c>
      <c r="B421" s="27" t="s">
        <v>20</v>
      </c>
      <c r="C421" s="27" t="s">
        <v>212</v>
      </c>
      <c r="D421" s="26"/>
      <c r="E421" s="124" t="s">
        <v>243</v>
      </c>
      <c r="F421" s="96">
        <f>F422</f>
        <v>1600.9</v>
      </c>
      <c r="G421" s="96">
        <f t="shared" si="179"/>
        <v>1455.2</v>
      </c>
      <c r="H421" s="96">
        <f t="shared" si="179"/>
        <v>1455.2</v>
      </c>
    </row>
    <row r="422" spans="1:8" s="7" customFormat="1" ht="45" customHeight="1" x14ac:dyDescent="0.25">
      <c r="A422" s="32">
        <v>675</v>
      </c>
      <c r="B422" s="33" t="s">
        <v>20</v>
      </c>
      <c r="C422" s="33" t="s">
        <v>182</v>
      </c>
      <c r="D422" s="32"/>
      <c r="E422" s="68" t="s">
        <v>389</v>
      </c>
      <c r="F422" s="98">
        <f>F423</f>
        <v>1600.9</v>
      </c>
      <c r="G422" s="98">
        <f t="shared" ref="G422:H422" si="180">G423</f>
        <v>1455.2</v>
      </c>
      <c r="H422" s="98">
        <f t="shared" si="180"/>
        <v>1455.2</v>
      </c>
    </row>
    <row r="423" spans="1:8" ht="30" customHeight="1" x14ac:dyDescent="0.25">
      <c r="A423" s="32">
        <v>675</v>
      </c>
      <c r="B423" s="33" t="s">
        <v>20</v>
      </c>
      <c r="C423" s="33" t="s">
        <v>182</v>
      </c>
      <c r="D423" s="32">
        <v>600</v>
      </c>
      <c r="E423" s="47" t="s">
        <v>94</v>
      </c>
      <c r="F423" s="98">
        <v>1600.9</v>
      </c>
      <c r="G423" s="98">
        <v>1455.2</v>
      </c>
      <c r="H423" s="98">
        <v>1455.2</v>
      </c>
    </row>
    <row r="424" spans="1:8" ht="18.75" customHeight="1" x14ac:dyDescent="0.25">
      <c r="A424" s="32">
        <v>675</v>
      </c>
      <c r="B424" s="33" t="s">
        <v>289</v>
      </c>
      <c r="C424" s="33"/>
      <c r="D424" s="32"/>
      <c r="E424" s="61" t="s">
        <v>290</v>
      </c>
      <c r="F424" s="98">
        <f>F425+F445+F434</f>
        <v>13104.5</v>
      </c>
      <c r="G424" s="98">
        <f>G425+G445+G434</f>
        <v>12361.8</v>
      </c>
      <c r="H424" s="98">
        <f>H425+H445+H434</f>
        <v>12353.5</v>
      </c>
    </row>
    <row r="425" spans="1:8" ht="37.5" customHeight="1" x14ac:dyDescent="0.25">
      <c r="A425" s="29">
        <v>675</v>
      </c>
      <c r="B425" s="30" t="s">
        <v>289</v>
      </c>
      <c r="C425" s="30" t="s">
        <v>148</v>
      </c>
      <c r="D425" s="29"/>
      <c r="E425" s="36" t="s">
        <v>484</v>
      </c>
      <c r="F425" s="97">
        <f>F426</f>
        <v>4994.6000000000004</v>
      </c>
      <c r="G425" s="97">
        <f t="shared" ref="G425:H426" si="181">G426</f>
        <v>4633.5</v>
      </c>
      <c r="H425" s="97">
        <f t="shared" si="181"/>
        <v>4633.5</v>
      </c>
    </row>
    <row r="426" spans="1:8" ht="20.25" customHeight="1" x14ac:dyDescent="0.25">
      <c r="A426" s="39">
        <v>675</v>
      </c>
      <c r="B426" s="40" t="s">
        <v>289</v>
      </c>
      <c r="C426" s="40" t="s">
        <v>163</v>
      </c>
      <c r="D426" s="39"/>
      <c r="E426" s="62" t="s">
        <v>64</v>
      </c>
      <c r="F426" s="104">
        <f>F427</f>
        <v>4994.6000000000004</v>
      </c>
      <c r="G426" s="104">
        <f t="shared" si="181"/>
        <v>4633.5</v>
      </c>
      <c r="H426" s="104">
        <f t="shared" si="181"/>
        <v>4633.5</v>
      </c>
    </row>
    <row r="427" spans="1:8" ht="39.75" customHeight="1" x14ac:dyDescent="0.25">
      <c r="A427" s="32">
        <v>675</v>
      </c>
      <c r="B427" s="33" t="s">
        <v>289</v>
      </c>
      <c r="C427" s="33" t="s">
        <v>227</v>
      </c>
      <c r="D427" s="32"/>
      <c r="E427" s="47" t="s">
        <v>226</v>
      </c>
      <c r="F427" s="98">
        <f>F430+F432+F428</f>
        <v>4994.6000000000004</v>
      </c>
      <c r="G427" s="98">
        <f t="shared" ref="G427:H427" si="182">G430+G432+G428</f>
        <v>4633.5</v>
      </c>
      <c r="H427" s="98">
        <f t="shared" si="182"/>
        <v>4633.5</v>
      </c>
    </row>
    <row r="428" spans="1:8" s="7" customFormat="1" ht="41.25" customHeight="1" x14ac:dyDescent="0.25">
      <c r="A428" s="32">
        <v>675</v>
      </c>
      <c r="B428" s="33" t="s">
        <v>289</v>
      </c>
      <c r="C428" s="33" t="s">
        <v>431</v>
      </c>
      <c r="D428" s="32"/>
      <c r="E428" s="35" t="s">
        <v>432</v>
      </c>
      <c r="F428" s="98">
        <f t="shared" ref="F428:H428" si="183">F429</f>
        <v>1281.0999999999999</v>
      </c>
      <c r="G428" s="98">
        <f t="shared" si="183"/>
        <v>1050.7</v>
      </c>
      <c r="H428" s="98">
        <f t="shared" si="183"/>
        <v>1050.7</v>
      </c>
    </row>
    <row r="429" spans="1:8" ht="30" customHeight="1" x14ac:dyDescent="0.25">
      <c r="A429" s="32">
        <v>675</v>
      </c>
      <c r="B429" s="33" t="s">
        <v>289</v>
      </c>
      <c r="C429" s="33" t="s">
        <v>431</v>
      </c>
      <c r="D429" s="33" t="s">
        <v>76</v>
      </c>
      <c r="E429" s="34" t="s">
        <v>107</v>
      </c>
      <c r="F429" s="98">
        <v>1281.0999999999999</v>
      </c>
      <c r="G429" s="98">
        <v>1050.7</v>
      </c>
      <c r="H429" s="98">
        <v>1050.7</v>
      </c>
    </row>
    <row r="430" spans="1:8" ht="39.75" customHeight="1" x14ac:dyDescent="0.25">
      <c r="A430" s="32">
        <v>675</v>
      </c>
      <c r="B430" s="33" t="s">
        <v>289</v>
      </c>
      <c r="C430" s="33" t="s">
        <v>184</v>
      </c>
      <c r="D430" s="32"/>
      <c r="E430" s="47" t="s">
        <v>183</v>
      </c>
      <c r="F430" s="98">
        <f>F431</f>
        <v>3700.6</v>
      </c>
      <c r="G430" s="98">
        <f t="shared" ref="G430:H430" si="184">G431</f>
        <v>3572.2</v>
      </c>
      <c r="H430" s="98">
        <f t="shared" si="184"/>
        <v>3572.2</v>
      </c>
    </row>
    <row r="431" spans="1:8" ht="30.75" customHeight="1" x14ac:dyDescent="0.25">
      <c r="A431" s="32">
        <v>675</v>
      </c>
      <c r="B431" s="33" t="s">
        <v>289</v>
      </c>
      <c r="C431" s="33" t="s">
        <v>184</v>
      </c>
      <c r="D431" s="32">
        <v>600</v>
      </c>
      <c r="E431" s="47" t="s">
        <v>94</v>
      </c>
      <c r="F431" s="98">
        <v>3700.6</v>
      </c>
      <c r="G431" s="98">
        <v>3572.2</v>
      </c>
      <c r="H431" s="98">
        <v>3572.2</v>
      </c>
    </row>
    <row r="432" spans="1:8" ht="42.75" customHeight="1" x14ac:dyDescent="0.25">
      <c r="A432" s="32">
        <v>675</v>
      </c>
      <c r="B432" s="33" t="s">
        <v>289</v>
      </c>
      <c r="C432" s="33" t="s">
        <v>339</v>
      </c>
      <c r="D432" s="32"/>
      <c r="E432" s="35" t="s">
        <v>333</v>
      </c>
      <c r="F432" s="98">
        <f>F433</f>
        <v>12.9</v>
      </c>
      <c r="G432" s="98">
        <f t="shared" ref="G432:H432" si="185">G433</f>
        <v>10.6</v>
      </c>
      <c r="H432" s="98">
        <f t="shared" si="185"/>
        <v>10.6</v>
      </c>
    </row>
    <row r="433" spans="1:10" ht="30" customHeight="1" x14ac:dyDescent="0.25">
      <c r="A433" s="32">
        <v>675</v>
      </c>
      <c r="B433" s="33" t="s">
        <v>289</v>
      </c>
      <c r="C433" s="33" t="s">
        <v>339</v>
      </c>
      <c r="D433" s="33" t="s">
        <v>76</v>
      </c>
      <c r="E433" s="34" t="s">
        <v>107</v>
      </c>
      <c r="F433" s="98">
        <v>12.9</v>
      </c>
      <c r="G433" s="98">
        <v>10.6</v>
      </c>
      <c r="H433" s="98">
        <v>10.6</v>
      </c>
      <c r="I433" s="77"/>
      <c r="J433" s="77"/>
    </row>
    <row r="434" spans="1:10" ht="38.25" x14ac:dyDescent="0.25">
      <c r="A434" s="29">
        <v>675</v>
      </c>
      <c r="B434" s="30" t="s">
        <v>289</v>
      </c>
      <c r="C434" s="30" t="s">
        <v>154</v>
      </c>
      <c r="D434" s="30"/>
      <c r="E434" s="31" t="s">
        <v>478</v>
      </c>
      <c r="F434" s="97">
        <f>F435</f>
        <v>7882.3</v>
      </c>
      <c r="G434" s="97">
        <f>G435</f>
        <v>7498.4</v>
      </c>
      <c r="H434" s="97">
        <f t="shared" ref="H434" si="186">H435</f>
        <v>7490.1</v>
      </c>
      <c r="I434" s="77"/>
      <c r="J434" s="77"/>
    </row>
    <row r="435" spans="1:10" ht="42.75" customHeight="1" x14ac:dyDescent="0.25">
      <c r="A435" s="39">
        <v>675</v>
      </c>
      <c r="B435" s="40" t="s">
        <v>289</v>
      </c>
      <c r="C435" s="40" t="s">
        <v>155</v>
      </c>
      <c r="D435" s="39"/>
      <c r="E435" s="121" t="s">
        <v>74</v>
      </c>
      <c r="F435" s="104">
        <f>F436</f>
        <v>7882.3</v>
      </c>
      <c r="G435" s="104">
        <f t="shared" ref="G435:H435" si="187">G436</f>
        <v>7498.4</v>
      </c>
      <c r="H435" s="104">
        <f t="shared" si="187"/>
        <v>7490.1</v>
      </c>
      <c r="I435" s="77"/>
      <c r="J435" s="77"/>
    </row>
    <row r="436" spans="1:10" ht="45" customHeight="1" x14ac:dyDescent="0.25">
      <c r="A436" s="32">
        <v>675</v>
      </c>
      <c r="B436" s="33" t="s">
        <v>289</v>
      </c>
      <c r="C436" s="33" t="s">
        <v>222</v>
      </c>
      <c r="D436" s="32"/>
      <c r="E436" s="64" t="s">
        <v>300</v>
      </c>
      <c r="F436" s="98">
        <f>F437+F441+F443+F439</f>
        <v>7882.3</v>
      </c>
      <c r="G436" s="98">
        <f t="shared" ref="G436:H436" si="188">G437+G441+G443+G439</f>
        <v>7498.4</v>
      </c>
      <c r="H436" s="98">
        <f t="shared" si="188"/>
        <v>7490.1</v>
      </c>
      <c r="I436" s="77"/>
      <c r="J436" s="77"/>
    </row>
    <row r="437" spans="1:10" ht="38.25" hidden="1" x14ac:dyDescent="0.25">
      <c r="A437" s="32">
        <v>675</v>
      </c>
      <c r="B437" s="33" t="s">
        <v>289</v>
      </c>
      <c r="C437" s="33" t="s">
        <v>433</v>
      </c>
      <c r="D437" s="32"/>
      <c r="E437" s="64" t="s">
        <v>432</v>
      </c>
      <c r="F437" s="98">
        <f>F438</f>
        <v>0</v>
      </c>
      <c r="G437" s="98">
        <f t="shared" ref="G437:H437" si="189">G438</f>
        <v>0</v>
      </c>
      <c r="H437" s="98">
        <f t="shared" si="189"/>
        <v>0</v>
      </c>
      <c r="I437" s="77"/>
      <c r="J437" s="77"/>
    </row>
    <row r="438" spans="1:10" ht="25.5" hidden="1" x14ac:dyDescent="0.25">
      <c r="A438" s="32">
        <v>675</v>
      </c>
      <c r="B438" s="33" t="s">
        <v>289</v>
      </c>
      <c r="C438" s="33" t="s">
        <v>433</v>
      </c>
      <c r="D438" s="32">
        <v>600</v>
      </c>
      <c r="E438" s="64" t="s">
        <v>94</v>
      </c>
      <c r="F438" s="98"/>
      <c r="G438" s="98"/>
      <c r="H438" s="98"/>
      <c r="I438" s="77"/>
      <c r="J438" s="77"/>
    </row>
    <row r="439" spans="1:10" ht="42.75" customHeight="1" x14ac:dyDescent="0.25">
      <c r="A439" s="32">
        <v>675</v>
      </c>
      <c r="B439" s="33" t="s">
        <v>289</v>
      </c>
      <c r="C439" s="33" t="s">
        <v>433</v>
      </c>
      <c r="D439" s="32"/>
      <c r="E439" s="64" t="s">
        <v>432</v>
      </c>
      <c r="F439" s="98">
        <f>F440</f>
        <v>1564.5</v>
      </c>
      <c r="G439" s="98">
        <f t="shared" ref="G439:H439" si="190">G440</f>
        <v>1334.1</v>
      </c>
      <c r="H439" s="98">
        <f t="shared" si="190"/>
        <v>1334.1</v>
      </c>
      <c r="I439" s="77"/>
      <c r="J439" s="77"/>
    </row>
    <row r="440" spans="1:10" ht="30" customHeight="1" x14ac:dyDescent="0.25">
      <c r="A440" s="32">
        <v>675</v>
      </c>
      <c r="B440" s="33" t="s">
        <v>289</v>
      </c>
      <c r="C440" s="33" t="s">
        <v>433</v>
      </c>
      <c r="D440" s="32">
        <v>600</v>
      </c>
      <c r="E440" s="64" t="s">
        <v>94</v>
      </c>
      <c r="F440" s="98">
        <v>1564.5</v>
      </c>
      <c r="G440" s="98">
        <v>1334.1</v>
      </c>
      <c r="H440" s="98">
        <v>1334.1</v>
      </c>
      <c r="I440" s="77"/>
      <c r="J440" s="77"/>
    </row>
    <row r="441" spans="1:10" ht="30" customHeight="1" x14ac:dyDescent="0.25">
      <c r="A441" s="32">
        <v>675</v>
      </c>
      <c r="B441" s="33" t="s">
        <v>289</v>
      </c>
      <c r="C441" s="33" t="s">
        <v>199</v>
      </c>
      <c r="D441" s="32"/>
      <c r="E441" s="35" t="s">
        <v>75</v>
      </c>
      <c r="F441" s="98">
        <f>F442</f>
        <v>6302</v>
      </c>
      <c r="G441" s="98">
        <f t="shared" ref="G441:H441" si="191">G442</f>
        <v>6150.8</v>
      </c>
      <c r="H441" s="98">
        <f t="shared" si="191"/>
        <v>6142.5</v>
      </c>
      <c r="I441" s="77"/>
      <c r="J441" s="77"/>
    </row>
    <row r="442" spans="1:10" ht="32.25" customHeight="1" x14ac:dyDescent="0.25">
      <c r="A442" s="32">
        <v>675</v>
      </c>
      <c r="B442" s="33" t="s">
        <v>289</v>
      </c>
      <c r="C442" s="33" t="s">
        <v>199</v>
      </c>
      <c r="D442" s="33" t="s">
        <v>76</v>
      </c>
      <c r="E442" s="34" t="s">
        <v>107</v>
      </c>
      <c r="F442" s="98">
        <v>6302</v>
      </c>
      <c r="G442" s="98">
        <v>6150.8</v>
      </c>
      <c r="H442" s="98">
        <v>6142.5</v>
      </c>
      <c r="I442" s="77"/>
      <c r="J442" s="77"/>
    </row>
    <row r="443" spans="1:10" ht="40.5" customHeight="1" x14ac:dyDescent="0.25">
      <c r="A443" s="32">
        <v>675</v>
      </c>
      <c r="B443" s="33" t="s">
        <v>289</v>
      </c>
      <c r="C443" s="33" t="s">
        <v>338</v>
      </c>
      <c r="D443" s="33"/>
      <c r="E443" s="34" t="s">
        <v>333</v>
      </c>
      <c r="F443" s="98">
        <f>F444</f>
        <v>15.8</v>
      </c>
      <c r="G443" s="98">
        <f t="shared" ref="G443:H443" si="192">G444</f>
        <v>13.5</v>
      </c>
      <c r="H443" s="98">
        <f t="shared" si="192"/>
        <v>13.5</v>
      </c>
      <c r="I443" s="77"/>
      <c r="J443" s="77"/>
    </row>
    <row r="444" spans="1:10" ht="27" customHeight="1" x14ac:dyDescent="0.25">
      <c r="A444" s="32">
        <v>675</v>
      </c>
      <c r="B444" s="33" t="s">
        <v>289</v>
      </c>
      <c r="C444" s="33" t="s">
        <v>338</v>
      </c>
      <c r="D444" s="33" t="s">
        <v>76</v>
      </c>
      <c r="E444" s="34" t="s">
        <v>94</v>
      </c>
      <c r="F444" s="98">
        <v>15.8</v>
      </c>
      <c r="G444" s="98">
        <v>13.5</v>
      </c>
      <c r="H444" s="98">
        <v>13.5</v>
      </c>
      <c r="I444" s="77"/>
      <c r="J444" s="77"/>
    </row>
    <row r="445" spans="1:10" ht="44.25" customHeight="1" x14ac:dyDescent="0.25">
      <c r="A445" s="29">
        <v>675</v>
      </c>
      <c r="B445" s="30" t="s">
        <v>289</v>
      </c>
      <c r="C445" s="30" t="s">
        <v>141</v>
      </c>
      <c r="D445" s="29"/>
      <c r="E445" s="36" t="s">
        <v>483</v>
      </c>
      <c r="F445" s="97">
        <f>F446+F450+F456</f>
        <v>227.60000000000002</v>
      </c>
      <c r="G445" s="97">
        <f>G446+G450+G456</f>
        <v>229.89999999999998</v>
      </c>
      <c r="H445" s="97">
        <f>H446+H450+H456</f>
        <v>229.89999999999998</v>
      </c>
      <c r="I445" s="77"/>
      <c r="J445" s="77"/>
    </row>
    <row r="446" spans="1:10" ht="39.75" customHeight="1" x14ac:dyDescent="0.25">
      <c r="A446" s="39">
        <v>675</v>
      </c>
      <c r="B446" s="40" t="s">
        <v>289</v>
      </c>
      <c r="C446" s="40" t="s">
        <v>164</v>
      </c>
      <c r="D446" s="39"/>
      <c r="E446" s="114" t="s">
        <v>93</v>
      </c>
      <c r="F446" s="104">
        <f>F447</f>
        <v>9</v>
      </c>
      <c r="G446" s="104">
        <f t="shared" ref="G446:H448" si="193">G447</f>
        <v>9</v>
      </c>
      <c r="H446" s="104">
        <f t="shared" si="193"/>
        <v>9</v>
      </c>
    </row>
    <row r="447" spans="1:10" ht="44.25" customHeight="1" x14ac:dyDescent="0.25">
      <c r="A447" s="32">
        <v>675</v>
      </c>
      <c r="B447" s="33" t="s">
        <v>289</v>
      </c>
      <c r="C447" s="33" t="s">
        <v>234</v>
      </c>
      <c r="D447" s="32"/>
      <c r="E447" s="124" t="s">
        <v>247</v>
      </c>
      <c r="F447" s="98">
        <f>F448</f>
        <v>9</v>
      </c>
      <c r="G447" s="98">
        <f t="shared" si="193"/>
        <v>9</v>
      </c>
      <c r="H447" s="98">
        <f t="shared" si="193"/>
        <v>9</v>
      </c>
    </row>
    <row r="448" spans="1:10" ht="51.75" customHeight="1" x14ac:dyDescent="0.25">
      <c r="A448" s="32">
        <v>675</v>
      </c>
      <c r="B448" s="33" t="s">
        <v>289</v>
      </c>
      <c r="C448" s="33" t="s">
        <v>269</v>
      </c>
      <c r="D448" s="39"/>
      <c r="E448" s="47" t="s">
        <v>124</v>
      </c>
      <c r="F448" s="98">
        <f>F449</f>
        <v>9</v>
      </c>
      <c r="G448" s="98">
        <f t="shared" si="193"/>
        <v>9</v>
      </c>
      <c r="H448" s="98">
        <f t="shared" si="193"/>
        <v>9</v>
      </c>
    </row>
    <row r="449" spans="1:9" ht="31.5" customHeight="1" x14ac:dyDescent="0.25">
      <c r="A449" s="32">
        <v>675</v>
      </c>
      <c r="B449" s="33" t="s">
        <v>289</v>
      </c>
      <c r="C449" s="33" t="s">
        <v>269</v>
      </c>
      <c r="D449" s="32">
        <v>600</v>
      </c>
      <c r="E449" s="47" t="s">
        <v>94</v>
      </c>
      <c r="F449" s="98">
        <v>9</v>
      </c>
      <c r="G449" s="98">
        <v>9</v>
      </c>
      <c r="H449" s="98">
        <v>9</v>
      </c>
    </row>
    <row r="450" spans="1:9" ht="57.75" customHeight="1" x14ac:dyDescent="0.25">
      <c r="A450" s="39">
        <v>675</v>
      </c>
      <c r="B450" s="40" t="s">
        <v>289</v>
      </c>
      <c r="C450" s="40" t="s">
        <v>156</v>
      </c>
      <c r="D450" s="39"/>
      <c r="E450" s="114" t="s">
        <v>109</v>
      </c>
      <c r="F450" s="104">
        <f>F451</f>
        <v>82.800000000000011</v>
      </c>
      <c r="G450" s="104">
        <f>G451</f>
        <v>72.8</v>
      </c>
      <c r="H450" s="104">
        <f>H451</f>
        <v>72.8</v>
      </c>
    </row>
    <row r="451" spans="1:9" ht="28.5" customHeight="1" x14ac:dyDescent="0.25">
      <c r="A451" s="32">
        <v>675</v>
      </c>
      <c r="B451" s="33" t="s">
        <v>289</v>
      </c>
      <c r="C451" s="33" t="s">
        <v>223</v>
      </c>
      <c r="D451" s="32"/>
      <c r="E451" s="124" t="s">
        <v>248</v>
      </c>
      <c r="F451" s="98">
        <f>F454+F452</f>
        <v>82.800000000000011</v>
      </c>
      <c r="G451" s="98">
        <f t="shared" ref="G451:H451" si="194">G454+G452</f>
        <v>72.8</v>
      </c>
      <c r="H451" s="98">
        <f t="shared" si="194"/>
        <v>72.8</v>
      </c>
    </row>
    <row r="452" spans="1:9" ht="40.5" customHeight="1" x14ac:dyDescent="0.25">
      <c r="A452" s="32">
        <v>675</v>
      </c>
      <c r="B452" s="33" t="s">
        <v>289</v>
      </c>
      <c r="C452" s="33" t="s">
        <v>382</v>
      </c>
      <c r="D452" s="33"/>
      <c r="E452" s="73" t="s">
        <v>395</v>
      </c>
      <c r="F452" s="98">
        <f>F453</f>
        <v>35.1</v>
      </c>
      <c r="G452" s="98">
        <f t="shared" ref="G452:H452" si="195">G453</f>
        <v>24</v>
      </c>
      <c r="H452" s="98">
        <f t="shared" si="195"/>
        <v>24</v>
      </c>
      <c r="I452" s="77"/>
    </row>
    <row r="453" spans="1:9" ht="28.5" customHeight="1" x14ac:dyDescent="0.25">
      <c r="A453" s="32">
        <v>675</v>
      </c>
      <c r="B453" s="33" t="s">
        <v>289</v>
      </c>
      <c r="C453" s="33" t="s">
        <v>382</v>
      </c>
      <c r="D453" s="33" t="s">
        <v>76</v>
      </c>
      <c r="E453" s="34" t="s">
        <v>94</v>
      </c>
      <c r="F453" s="98">
        <v>35.1</v>
      </c>
      <c r="G453" s="98">
        <v>24</v>
      </c>
      <c r="H453" s="98">
        <v>24</v>
      </c>
      <c r="I453" s="77"/>
    </row>
    <row r="454" spans="1:9" ht="43.5" customHeight="1" x14ac:dyDescent="0.25">
      <c r="A454" s="32">
        <v>675</v>
      </c>
      <c r="B454" s="33" t="s">
        <v>289</v>
      </c>
      <c r="C454" s="33" t="s">
        <v>388</v>
      </c>
      <c r="D454" s="32"/>
      <c r="E454" s="68" t="s">
        <v>387</v>
      </c>
      <c r="F454" s="98">
        <f>F455</f>
        <v>47.7</v>
      </c>
      <c r="G454" s="98">
        <f t="shared" ref="G454:H454" si="196">G455</f>
        <v>48.8</v>
      </c>
      <c r="H454" s="98">
        <f t="shared" si="196"/>
        <v>48.8</v>
      </c>
      <c r="I454" s="77"/>
    </row>
    <row r="455" spans="1:9" ht="30" customHeight="1" x14ac:dyDescent="0.25">
      <c r="A455" s="32">
        <v>675</v>
      </c>
      <c r="B455" s="33" t="s">
        <v>289</v>
      </c>
      <c r="C455" s="33" t="s">
        <v>388</v>
      </c>
      <c r="D455" s="32">
        <v>600</v>
      </c>
      <c r="E455" s="47" t="s">
        <v>94</v>
      </c>
      <c r="F455" s="98">
        <v>47.7</v>
      </c>
      <c r="G455" s="98">
        <v>48.8</v>
      </c>
      <c r="H455" s="98">
        <v>48.8</v>
      </c>
      <c r="I455" s="77"/>
    </row>
    <row r="456" spans="1:9" ht="25.5" x14ac:dyDescent="0.25">
      <c r="A456" s="39">
        <v>675</v>
      </c>
      <c r="B456" s="40" t="s">
        <v>289</v>
      </c>
      <c r="C456" s="40" t="s">
        <v>157</v>
      </c>
      <c r="D456" s="40"/>
      <c r="E456" s="114" t="s">
        <v>103</v>
      </c>
      <c r="F456" s="104">
        <f t="shared" ref="F456:H456" si="197">F457</f>
        <v>135.80000000000001</v>
      </c>
      <c r="G456" s="104">
        <f t="shared" si="197"/>
        <v>148.1</v>
      </c>
      <c r="H456" s="104">
        <f t="shared" si="197"/>
        <v>148.1</v>
      </c>
      <c r="I456" s="77"/>
    </row>
    <row r="457" spans="1:9" ht="26.25" customHeight="1" x14ac:dyDescent="0.25">
      <c r="A457" s="32">
        <v>675</v>
      </c>
      <c r="B457" s="33" t="s">
        <v>289</v>
      </c>
      <c r="C457" s="33" t="s">
        <v>212</v>
      </c>
      <c r="D457" s="33"/>
      <c r="E457" s="124" t="s">
        <v>291</v>
      </c>
      <c r="F457" s="98">
        <f>F458+F460</f>
        <v>135.80000000000001</v>
      </c>
      <c r="G457" s="98">
        <f t="shared" ref="G457:H457" si="198">G458+G460</f>
        <v>148.1</v>
      </c>
      <c r="H457" s="98">
        <f t="shared" si="198"/>
        <v>148.1</v>
      </c>
      <c r="I457" s="77"/>
    </row>
    <row r="458" spans="1:9" ht="41.25" customHeight="1" x14ac:dyDescent="0.25">
      <c r="A458" s="32">
        <v>675</v>
      </c>
      <c r="B458" s="33" t="s">
        <v>289</v>
      </c>
      <c r="C458" s="33" t="s">
        <v>182</v>
      </c>
      <c r="D458" s="32"/>
      <c r="E458" s="68" t="s">
        <v>389</v>
      </c>
      <c r="F458" s="98">
        <f>F459</f>
        <v>99.8</v>
      </c>
      <c r="G458" s="98">
        <f t="shared" ref="G458:H458" si="199">G459</f>
        <v>112.1</v>
      </c>
      <c r="H458" s="98">
        <f t="shared" si="199"/>
        <v>112.1</v>
      </c>
      <c r="I458" s="77"/>
    </row>
    <row r="459" spans="1:9" ht="27.75" customHeight="1" x14ac:dyDescent="0.25">
      <c r="A459" s="32">
        <v>675</v>
      </c>
      <c r="B459" s="33" t="s">
        <v>289</v>
      </c>
      <c r="C459" s="33" t="s">
        <v>182</v>
      </c>
      <c r="D459" s="32">
        <v>600</v>
      </c>
      <c r="E459" s="47" t="s">
        <v>94</v>
      </c>
      <c r="F459" s="98">
        <v>99.8</v>
      </c>
      <c r="G459" s="98">
        <v>112.1</v>
      </c>
      <c r="H459" s="98">
        <v>112.1</v>
      </c>
      <c r="I459" s="77"/>
    </row>
    <row r="460" spans="1:9" ht="43.5" customHeight="1" x14ac:dyDescent="0.25">
      <c r="A460" s="32">
        <v>675</v>
      </c>
      <c r="B460" s="33" t="s">
        <v>289</v>
      </c>
      <c r="C460" s="33" t="s">
        <v>193</v>
      </c>
      <c r="D460" s="32"/>
      <c r="E460" s="35" t="s">
        <v>396</v>
      </c>
      <c r="F460" s="98">
        <f>F461</f>
        <v>36</v>
      </c>
      <c r="G460" s="98">
        <f t="shared" ref="G460:H460" si="200">G461</f>
        <v>36</v>
      </c>
      <c r="H460" s="98">
        <f t="shared" si="200"/>
        <v>36</v>
      </c>
      <c r="I460" s="77"/>
    </row>
    <row r="461" spans="1:9" ht="31.5" customHeight="1" x14ac:dyDescent="0.25">
      <c r="A461" s="32">
        <v>675</v>
      </c>
      <c r="B461" s="33" t="s">
        <v>289</v>
      </c>
      <c r="C461" s="33" t="s">
        <v>193</v>
      </c>
      <c r="D461" s="33" t="s">
        <v>76</v>
      </c>
      <c r="E461" s="34" t="s">
        <v>94</v>
      </c>
      <c r="F461" s="98">
        <v>36</v>
      </c>
      <c r="G461" s="98">
        <v>36</v>
      </c>
      <c r="H461" s="98">
        <v>36</v>
      </c>
      <c r="I461" s="77"/>
    </row>
    <row r="462" spans="1:9" x14ac:dyDescent="0.25">
      <c r="A462" s="32">
        <v>675</v>
      </c>
      <c r="B462" s="33" t="s">
        <v>29</v>
      </c>
      <c r="C462" s="33"/>
      <c r="D462" s="32"/>
      <c r="E462" s="47" t="s">
        <v>304</v>
      </c>
      <c r="F462" s="98">
        <f>F468+F463</f>
        <v>241.2</v>
      </c>
      <c r="G462" s="98">
        <f t="shared" ref="G462:H462" si="201">G468+G463</f>
        <v>239.7</v>
      </c>
      <c r="H462" s="98">
        <f t="shared" si="201"/>
        <v>239.7</v>
      </c>
    </row>
    <row r="463" spans="1:9" ht="46.5" customHeight="1" x14ac:dyDescent="0.25">
      <c r="A463" s="30">
        <v>675</v>
      </c>
      <c r="B463" s="30" t="s">
        <v>29</v>
      </c>
      <c r="C463" s="30" t="s">
        <v>148</v>
      </c>
      <c r="D463" s="29"/>
      <c r="E463" s="36" t="s">
        <v>484</v>
      </c>
      <c r="F463" s="97">
        <f>F464</f>
        <v>23.7</v>
      </c>
      <c r="G463" s="97">
        <f t="shared" ref="G463:H466" si="202">G464</f>
        <v>22.2</v>
      </c>
      <c r="H463" s="97">
        <f t="shared" si="202"/>
        <v>22.2</v>
      </c>
    </row>
    <row r="464" spans="1:9" ht="25.5" x14ac:dyDescent="0.25">
      <c r="A464" s="39">
        <v>675</v>
      </c>
      <c r="B464" s="40" t="s">
        <v>29</v>
      </c>
      <c r="C464" s="40" t="s">
        <v>149</v>
      </c>
      <c r="D464" s="39"/>
      <c r="E464" s="62" t="s">
        <v>19</v>
      </c>
      <c r="F464" s="104">
        <f>F465</f>
        <v>23.7</v>
      </c>
      <c r="G464" s="104">
        <f t="shared" si="202"/>
        <v>22.2</v>
      </c>
      <c r="H464" s="104">
        <f t="shared" si="202"/>
        <v>22.2</v>
      </c>
    </row>
    <row r="465" spans="1:8" ht="54" customHeight="1" x14ac:dyDescent="0.25">
      <c r="A465" s="32">
        <v>675</v>
      </c>
      <c r="B465" s="33" t="s">
        <v>29</v>
      </c>
      <c r="C465" s="33" t="s">
        <v>310</v>
      </c>
      <c r="D465" s="32"/>
      <c r="E465" s="47" t="s">
        <v>293</v>
      </c>
      <c r="F465" s="98">
        <f>F466</f>
        <v>23.7</v>
      </c>
      <c r="G465" s="98">
        <f t="shared" si="202"/>
        <v>22.2</v>
      </c>
      <c r="H465" s="98">
        <f t="shared" si="202"/>
        <v>22.2</v>
      </c>
    </row>
    <row r="466" spans="1:8" ht="17.25" customHeight="1" x14ac:dyDescent="0.25">
      <c r="A466" s="32">
        <v>675</v>
      </c>
      <c r="B466" s="33" t="s">
        <v>29</v>
      </c>
      <c r="C466" s="33" t="s">
        <v>397</v>
      </c>
      <c r="D466" s="32"/>
      <c r="E466" s="47" t="s">
        <v>398</v>
      </c>
      <c r="F466" s="98">
        <f>F467</f>
        <v>23.7</v>
      </c>
      <c r="G466" s="98">
        <f t="shared" si="202"/>
        <v>22.2</v>
      </c>
      <c r="H466" s="98">
        <f t="shared" si="202"/>
        <v>22.2</v>
      </c>
    </row>
    <row r="467" spans="1:8" ht="25.5" x14ac:dyDescent="0.25">
      <c r="A467" s="32">
        <v>675</v>
      </c>
      <c r="B467" s="33" t="s">
        <v>29</v>
      </c>
      <c r="C467" s="33" t="s">
        <v>397</v>
      </c>
      <c r="D467" s="32">
        <v>200</v>
      </c>
      <c r="E467" s="47" t="s">
        <v>272</v>
      </c>
      <c r="F467" s="98">
        <v>23.7</v>
      </c>
      <c r="G467" s="98">
        <v>22.2</v>
      </c>
      <c r="H467" s="98">
        <v>22.2</v>
      </c>
    </row>
    <row r="468" spans="1:8" ht="25.5" x14ac:dyDescent="0.25">
      <c r="A468" s="30">
        <v>675</v>
      </c>
      <c r="B468" s="30" t="s">
        <v>29</v>
      </c>
      <c r="C468" s="30" t="s">
        <v>165</v>
      </c>
      <c r="D468" s="29"/>
      <c r="E468" s="36" t="s">
        <v>485</v>
      </c>
      <c r="F468" s="97">
        <f>F469+F473</f>
        <v>217.5</v>
      </c>
      <c r="G468" s="97">
        <f>G469+G473</f>
        <v>217.5</v>
      </c>
      <c r="H468" s="97">
        <f>H469+H473</f>
        <v>217.5</v>
      </c>
    </row>
    <row r="469" spans="1:8" ht="25.5" x14ac:dyDescent="0.25">
      <c r="A469" s="39">
        <v>675</v>
      </c>
      <c r="B469" s="40" t="s">
        <v>29</v>
      </c>
      <c r="C469" s="40" t="s">
        <v>166</v>
      </c>
      <c r="D469" s="39"/>
      <c r="E469" s="125" t="s">
        <v>229</v>
      </c>
      <c r="F469" s="104">
        <f>F470</f>
        <v>50</v>
      </c>
      <c r="G469" s="104">
        <f>G470</f>
        <v>50</v>
      </c>
      <c r="H469" s="104">
        <f>H470</f>
        <v>50</v>
      </c>
    </row>
    <row r="470" spans="1:8" ht="28.5" customHeight="1" x14ac:dyDescent="0.25">
      <c r="A470" s="32">
        <v>675</v>
      </c>
      <c r="B470" s="33" t="s">
        <v>29</v>
      </c>
      <c r="C470" s="33" t="s">
        <v>228</v>
      </c>
      <c r="D470" s="32"/>
      <c r="E470" s="64" t="s">
        <v>249</v>
      </c>
      <c r="F470" s="98">
        <f>F471</f>
        <v>50</v>
      </c>
      <c r="G470" s="98">
        <f t="shared" ref="G470:H471" si="203">G471</f>
        <v>50</v>
      </c>
      <c r="H470" s="98">
        <f t="shared" si="203"/>
        <v>50</v>
      </c>
    </row>
    <row r="471" spans="1:8" ht="51" x14ac:dyDescent="0.25">
      <c r="A471" s="32">
        <v>675</v>
      </c>
      <c r="B471" s="33" t="s">
        <v>29</v>
      </c>
      <c r="C471" s="33" t="s">
        <v>178</v>
      </c>
      <c r="D471" s="32"/>
      <c r="E471" s="47" t="s">
        <v>30</v>
      </c>
      <c r="F471" s="98">
        <f>F472</f>
        <v>50</v>
      </c>
      <c r="G471" s="98">
        <f t="shared" si="203"/>
        <v>50</v>
      </c>
      <c r="H471" s="98">
        <f t="shared" si="203"/>
        <v>50</v>
      </c>
    </row>
    <row r="472" spans="1:8" ht="25.5" x14ac:dyDescent="0.25">
      <c r="A472" s="32">
        <v>675</v>
      </c>
      <c r="B472" s="33" t="s">
        <v>29</v>
      </c>
      <c r="C472" s="33" t="s">
        <v>178</v>
      </c>
      <c r="D472" s="32">
        <v>200</v>
      </c>
      <c r="E472" s="47" t="s">
        <v>272</v>
      </c>
      <c r="F472" s="98">
        <v>50</v>
      </c>
      <c r="G472" s="98">
        <v>50</v>
      </c>
      <c r="H472" s="98">
        <v>50</v>
      </c>
    </row>
    <row r="473" spans="1:8" ht="38.25" x14ac:dyDescent="0.25">
      <c r="A473" s="39">
        <v>675</v>
      </c>
      <c r="B473" s="40" t="s">
        <v>29</v>
      </c>
      <c r="C473" s="40" t="s">
        <v>167</v>
      </c>
      <c r="D473" s="39"/>
      <c r="E473" s="125" t="s">
        <v>230</v>
      </c>
      <c r="F473" s="104">
        <f>F474+F477+F480</f>
        <v>167.5</v>
      </c>
      <c r="G473" s="104">
        <f t="shared" ref="G473:H473" si="204">G474+G477+G480</f>
        <v>167.5</v>
      </c>
      <c r="H473" s="104">
        <f t="shared" si="204"/>
        <v>167.5</v>
      </c>
    </row>
    <row r="474" spans="1:8" ht="41.25" customHeight="1" x14ac:dyDescent="0.25">
      <c r="A474" s="32">
        <v>675</v>
      </c>
      <c r="B474" s="33" t="s">
        <v>29</v>
      </c>
      <c r="C474" s="33" t="s">
        <v>231</v>
      </c>
      <c r="D474" s="32"/>
      <c r="E474" s="64" t="s">
        <v>250</v>
      </c>
      <c r="F474" s="98">
        <f>F475</f>
        <v>90.5</v>
      </c>
      <c r="G474" s="98">
        <f t="shared" ref="G474:H475" si="205">G475</f>
        <v>90.5</v>
      </c>
      <c r="H474" s="98">
        <f t="shared" si="205"/>
        <v>90.5</v>
      </c>
    </row>
    <row r="475" spans="1:8" s="7" customFormat="1" ht="29.25" customHeight="1" x14ac:dyDescent="0.25">
      <c r="A475" s="32">
        <v>675</v>
      </c>
      <c r="B475" s="33" t="s">
        <v>29</v>
      </c>
      <c r="C475" s="33" t="s">
        <v>179</v>
      </c>
      <c r="D475" s="32"/>
      <c r="E475" s="47" t="s">
        <v>266</v>
      </c>
      <c r="F475" s="98">
        <f>F476</f>
        <v>90.5</v>
      </c>
      <c r="G475" s="98">
        <f t="shared" si="205"/>
        <v>90.5</v>
      </c>
      <c r="H475" s="98">
        <f t="shared" si="205"/>
        <v>90.5</v>
      </c>
    </row>
    <row r="476" spans="1:8" ht="28.5" customHeight="1" x14ac:dyDescent="0.25">
      <c r="A476" s="32">
        <v>675</v>
      </c>
      <c r="B476" s="33" t="s">
        <v>29</v>
      </c>
      <c r="C476" s="33" t="s">
        <v>179</v>
      </c>
      <c r="D476" s="32">
        <v>200</v>
      </c>
      <c r="E476" s="47" t="s">
        <v>272</v>
      </c>
      <c r="F476" s="98">
        <v>90.5</v>
      </c>
      <c r="G476" s="98">
        <v>90.5</v>
      </c>
      <c r="H476" s="98">
        <v>90.5</v>
      </c>
    </row>
    <row r="477" spans="1:8" s="6" customFormat="1" ht="26.25" customHeight="1" x14ac:dyDescent="0.25">
      <c r="A477" s="32">
        <v>675</v>
      </c>
      <c r="B477" s="33" t="s">
        <v>29</v>
      </c>
      <c r="C477" s="33" t="s">
        <v>232</v>
      </c>
      <c r="D477" s="32"/>
      <c r="E477" s="64" t="s">
        <v>262</v>
      </c>
      <c r="F477" s="98">
        <f>F478</f>
        <v>33</v>
      </c>
      <c r="G477" s="98">
        <f t="shared" ref="G477:H478" si="206">G478</f>
        <v>33</v>
      </c>
      <c r="H477" s="98">
        <f t="shared" si="206"/>
        <v>33</v>
      </c>
    </row>
    <row r="478" spans="1:8" ht="39" customHeight="1" x14ac:dyDescent="0.25">
      <c r="A478" s="32">
        <v>675</v>
      </c>
      <c r="B478" s="33" t="s">
        <v>29</v>
      </c>
      <c r="C478" s="33" t="s">
        <v>180</v>
      </c>
      <c r="D478" s="65"/>
      <c r="E478" s="47" t="s">
        <v>96</v>
      </c>
      <c r="F478" s="98">
        <f>F479</f>
        <v>33</v>
      </c>
      <c r="G478" s="98">
        <f t="shared" si="206"/>
        <v>33</v>
      </c>
      <c r="H478" s="98">
        <f t="shared" si="206"/>
        <v>33</v>
      </c>
    </row>
    <row r="479" spans="1:8" s="7" customFormat="1" ht="29.25" customHeight="1" x14ac:dyDescent="0.25">
      <c r="A479" s="32">
        <v>675</v>
      </c>
      <c r="B479" s="33" t="s">
        <v>29</v>
      </c>
      <c r="C479" s="33" t="s">
        <v>180</v>
      </c>
      <c r="D479" s="32">
        <v>200</v>
      </c>
      <c r="E479" s="34" t="s">
        <v>272</v>
      </c>
      <c r="F479" s="98">
        <v>33</v>
      </c>
      <c r="G479" s="98">
        <v>33</v>
      </c>
      <c r="H479" s="98">
        <v>33</v>
      </c>
    </row>
    <row r="480" spans="1:8" ht="51" x14ac:dyDescent="0.25">
      <c r="A480" s="32">
        <v>675</v>
      </c>
      <c r="B480" s="33" t="s">
        <v>29</v>
      </c>
      <c r="C480" s="33" t="s">
        <v>233</v>
      </c>
      <c r="D480" s="32"/>
      <c r="E480" s="64" t="s">
        <v>267</v>
      </c>
      <c r="F480" s="98">
        <f>F481</f>
        <v>44</v>
      </c>
      <c r="G480" s="98">
        <f t="shared" ref="G480:H481" si="207">G481</f>
        <v>44</v>
      </c>
      <c r="H480" s="98">
        <f t="shared" si="207"/>
        <v>44</v>
      </c>
    </row>
    <row r="481" spans="1:8" s="6" customFormat="1" ht="39" customHeight="1" x14ac:dyDescent="0.25">
      <c r="A481" s="32">
        <v>675</v>
      </c>
      <c r="B481" s="33" t="s">
        <v>29</v>
      </c>
      <c r="C481" s="33" t="s">
        <v>181</v>
      </c>
      <c r="D481" s="32"/>
      <c r="E481" s="47" t="s">
        <v>265</v>
      </c>
      <c r="F481" s="98">
        <f>F482</f>
        <v>44</v>
      </c>
      <c r="G481" s="98">
        <f t="shared" si="207"/>
        <v>44</v>
      </c>
      <c r="H481" s="98">
        <f t="shared" si="207"/>
        <v>44</v>
      </c>
    </row>
    <row r="482" spans="1:8" s="5" customFormat="1" ht="30" customHeight="1" x14ac:dyDescent="0.25">
      <c r="A482" s="32">
        <v>675</v>
      </c>
      <c r="B482" s="33" t="s">
        <v>29</v>
      </c>
      <c r="C482" s="33" t="s">
        <v>181</v>
      </c>
      <c r="D482" s="32">
        <v>200</v>
      </c>
      <c r="E482" s="47" t="s">
        <v>272</v>
      </c>
      <c r="F482" s="98">
        <v>44</v>
      </c>
      <c r="G482" s="98">
        <v>44</v>
      </c>
      <c r="H482" s="98">
        <v>44</v>
      </c>
    </row>
    <row r="483" spans="1:8" ht="20.25" customHeight="1" x14ac:dyDescent="0.25">
      <c r="A483" s="32">
        <v>675</v>
      </c>
      <c r="B483" s="33" t="s">
        <v>23</v>
      </c>
      <c r="C483" s="33"/>
      <c r="D483" s="32"/>
      <c r="E483" s="61" t="s">
        <v>24</v>
      </c>
      <c r="F483" s="98">
        <f>F484+F499</f>
        <v>8523</v>
      </c>
      <c r="G483" s="98">
        <f>G484+G499</f>
        <v>7162.5999999999995</v>
      </c>
      <c r="H483" s="98">
        <f>H484+H499</f>
        <v>7165.9</v>
      </c>
    </row>
    <row r="484" spans="1:8" ht="43.5" customHeight="1" x14ac:dyDescent="0.25">
      <c r="A484" s="29">
        <v>675</v>
      </c>
      <c r="B484" s="30" t="s">
        <v>23</v>
      </c>
      <c r="C484" s="30" t="s">
        <v>148</v>
      </c>
      <c r="D484" s="29"/>
      <c r="E484" s="36" t="s">
        <v>486</v>
      </c>
      <c r="F484" s="97">
        <f>F485+F490</f>
        <v>8137.9</v>
      </c>
      <c r="G484" s="97">
        <f>G485+G490</f>
        <v>6774.2999999999993</v>
      </c>
      <c r="H484" s="97">
        <f>H485+H490</f>
        <v>6774.2999999999993</v>
      </c>
    </row>
    <row r="485" spans="1:8" s="5" customFormat="1" ht="31.5" customHeight="1" x14ac:dyDescent="0.25">
      <c r="A485" s="39">
        <v>675</v>
      </c>
      <c r="B485" s="40" t="s">
        <v>23</v>
      </c>
      <c r="C485" s="40" t="s">
        <v>149</v>
      </c>
      <c r="D485" s="39"/>
      <c r="E485" s="62" t="s">
        <v>19</v>
      </c>
      <c r="F485" s="104">
        <f>F486</f>
        <v>2399.6</v>
      </c>
      <c r="G485" s="104">
        <f t="shared" ref="G485:H486" si="208">G486</f>
        <v>2039.4</v>
      </c>
      <c r="H485" s="104">
        <f t="shared" si="208"/>
        <v>2039.4</v>
      </c>
    </row>
    <row r="486" spans="1:8" ht="28.5" customHeight="1" x14ac:dyDescent="0.25">
      <c r="A486" s="32">
        <v>675</v>
      </c>
      <c r="B486" s="33" t="s">
        <v>23</v>
      </c>
      <c r="C486" s="33" t="s">
        <v>206</v>
      </c>
      <c r="D486" s="32"/>
      <c r="E486" s="47" t="s">
        <v>207</v>
      </c>
      <c r="F486" s="98">
        <f>F487</f>
        <v>2399.6</v>
      </c>
      <c r="G486" s="98">
        <f t="shared" si="208"/>
        <v>2039.4</v>
      </c>
      <c r="H486" s="98">
        <f t="shared" si="208"/>
        <v>2039.4</v>
      </c>
    </row>
    <row r="487" spans="1:8" ht="27.75" customHeight="1" x14ac:dyDescent="0.25">
      <c r="A487" s="32">
        <v>675</v>
      </c>
      <c r="B487" s="33" t="s">
        <v>23</v>
      </c>
      <c r="C487" s="33" t="s">
        <v>279</v>
      </c>
      <c r="D487" s="39"/>
      <c r="E487" s="47" t="s">
        <v>110</v>
      </c>
      <c r="F487" s="98">
        <f>F488+F489</f>
        <v>2399.6</v>
      </c>
      <c r="G487" s="98">
        <f t="shared" ref="G487:H487" si="209">G488+G489</f>
        <v>2039.4</v>
      </c>
      <c r="H487" s="98">
        <f t="shared" si="209"/>
        <v>2039.4</v>
      </c>
    </row>
    <row r="488" spans="1:8" ht="57" customHeight="1" x14ac:dyDescent="0.25">
      <c r="A488" s="32">
        <v>675</v>
      </c>
      <c r="B488" s="33" t="s">
        <v>23</v>
      </c>
      <c r="C488" s="33" t="s">
        <v>279</v>
      </c>
      <c r="D488" s="56">
        <v>100</v>
      </c>
      <c r="E488" s="47" t="s">
        <v>260</v>
      </c>
      <c r="F488" s="103">
        <v>2120</v>
      </c>
      <c r="G488" s="103">
        <v>1774.2</v>
      </c>
      <c r="H488" s="103">
        <v>1774.2</v>
      </c>
    </row>
    <row r="489" spans="1:8" ht="33" customHeight="1" x14ac:dyDescent="0.25">
      <c r="A489" s="32">
        <v>675</v>
      </c>
      <c r="B489" s="33" t="s">
        <v>23</v>
      </c>
      <c r="C489" s="33" t="s">
        <v>279</v>
      </c>
      <c r="D489" s="32">
        <v>200</v>
      </c>
      <c r="E489" s="47" t="s">
        <v>272</v>
      </c>
      <c r="F489" s="98">
        <v>279.60000000000002</v>
      </c>
      <c r="G489" s="98">
        <v>265.2</v>
      </c>
      <c r="H489" s="98">
        <v>265.2</v>
      </c>
    </row>
    <row r="490" spans="1:8" s="7" customFormat="1" ht="16.5" customHeight="1" x14ac:dyDescent="0.25">
      <c r="A490" s="39">
        <v>675</v>
      </c>
      <c r="B490" s="40" t="s">
        <v>23</v>
      </c>
      <c r="C490" s="40" t="s">
        <v>177</v>
      </c>
      <c r="D490" s="32"/>
      <c r="E490" s="123" t="s">
        <v>25</v>
      </c>
      <c r="F490" s="104">
        <f>F491+F496</f>
        <v>5738.2999999999993</v>
      </c>
      <c r="G490" s="104">
        <f>G491+G496</f>
        <v>4734.8999999999996</v>
      </c>
      <c r="H490" s="104">
        <f>H491+H496</f>
        <v>4734.8999999999996</v>
      </c>
    </row>
    <row r="491" spans="1:8" ht="29.25" customHeight="1" x14ac:dyDescent="0.25">
      <c r="A491" s="32">
        <v>675</v>
      </c>
      <c r="B491" s="33" t="s">
        <v>23</v>
      </c>
      <c r="C491" s="33" t="s">
        <v>284</v>
      </c>
      <c r="D491" s="32"/>
      <c r="E491" s="47" t="s">
        <v>331</v>
      </c>
      <c r="F491" s="98">
        <f>F492</f>
        <v>2677.5</v>
      </c>
      <c r="G491" s="98">
        <f t="shared" ref="G491:H491" si="210">G492</f>
        <v>1948.9</v>
      </c>
      <c r="H491" s="98">
        <f t="shared" si="210"/>
        <v>1948.9</v>
      </c>
    </row>
    <row r="492" spans="1:8" ht="29.25" customHeight="1" x14ac:dyDescent="0.25">
      <c r="A492" s="32">
        <v>675</v>
      </c>
      <c r="B492" s="33" t="s">
        <v>23</v>
      </c>
      <c r="C492" s="33" t="s">
        <v>285</v>
      </c>
      <c r="D492" s="32"/>
      <c r="E492" s="47" t="s">
        <v>201</v>
      </c>
      <c r="F492" s="98">
        <f>F493+F494+F495</f>
        <v>2677.5</v>
      </c>
      <c r="G492" s="98">
        <f t="shared" ref="G492:H492" si="211">G493+G494+G495</f>
        <v>1948.9</v>
      </c>
      <c r="H492" s="98">
        <f t="shared" si="211"/>
        <v>1948.9</v>
      </c>
    </row>
    <row r="493" spans="1:8" ht="51.75" customHeight="1" x14ac:dyDescent="0.25">
      <c r="A493" s="32">
        <v>675</v>
      </c>
      <c r="B493" s="33" t="s">
        <v>23</v>
      </c>
      <c r="C493" s="33" t="s">
        <v>285</v>
      </c>
      <c r="D493" s="71">
        <v>100</v>
      </c>
      <c r="E493" s="34" t="s">
        <v>33</v>
      </c>
      <c r="F493" s="98">
        <v>2613.4</v>
      </c>
      <c r="G493" s="98">
        <v>1880.5</v>
      </c>
      <c r="H493" s="98">
        <v>1880.5</v>
      </c>
    </row>
    <row r="494" spans="1:8" ht="25.5" x14ac:dyDescent="0.25">
      <c r="A494" s="32">
        <v>675</v>
      </c>
      <c r="B494" s="33" t="s">
        <v>23</v>
      </c>
      <c r="C494" s="33" t="s">
        <v>285</v>
      </c>
      <c r="D494" s="32">
        <v>200</v>
      </c>
      <c r="E494" s="47" t="s">
        <v>272</v>
      </c>
      <c r="F494" s="98">
        <v>63.2</v>
      </c>
      <c r="G494" s="98">
        <v>68.400000000000006</v>
      </c>
      <c r="H494" s="98">
        <v>68.400000000000006</v>
      </c>
    </row>
    <row r="495" spans="1:8" x14ac:dyDescent="0.25">
      <c r="A495" s="32">
        <v>675</v>
      </c>
      <c r="B495" s="33" t="s">
        <v>23</v>
      </c>
      <c r="C495" s="33" t="s">
        <v>285</v>
      </c>
      <c r="D495" s="71">
        <v>800</v>
      </c>
      <c r="E495" s="34" t="s">
        <v>50</v>
      </c>
      <c r="F495" s="98">
        <v>0.9</v>
      </c>
      <c r="G495" s="98">
        <v>0</v>
      </c>
      <c r="H495" s="98">
        <v>0</v>
      </c>
    </row>
    <row r="496" spans="1:8" ht="27" customHeight="1" x14ac:dyDescent="0.25">
      <c r="A496" s="32">
        <v>675</v>
      </c>
      <c r="B496" s="33" t="s">
        <v>23</v>
      </c>
      <c r="C496" s="33" t="s">
        <v>550</v>
      </c>
      <c r="D496" s="32"/>
      <c r="E496" s="47" t="s">
        <v>305</v>
      </c>
      <c r="F496" s="98">
        <f>F497+F498</f>
        <v>3060.7999999999997</v>
      </c>
      <c r="G496" s="98">
        <f t="shared" ref="G496:H496" si="212">G497+G498</f>
        <v>2786</v>
      </c>
      <c r="H496" s="98">
        <f t="shared" si="212"/>
        <v>2786</v>
      </c>
    </row>
    <row r="497" spans="1:8" s="7" customFormat="1" ht="53.25" customHeight="1" x14ac:dyDescent="0.25">
      <c r="A497" s="32">
        <v>675</v>
      </c>
      <c r="B497" s="33" t="s">
        <v>23</v>
      </c>
      <c r="C497" s="33" t="s">
        <v>550</v>
      </c>
      <c r="D497" s="32">
        <v>100</v>
      </c>
      <c r="E497" s="34" t="s">
        <v>260</v>
      </c>
      <c r="F497" s="98">
        <v>2241.6999999999998</v>
      </c>
      <c r="G497" s="98">
        <v>2140.6</v>
      </c>
      <c r="H497" s="98">
        <v>2140.6</v>
      </c>
    </row>
    <row r="498" spans="1:8" ht="32.25" customHeight="1" x14ac:dyDescent="0.25">
      <c r="A498" s="32">
        <v>675</v>
      </c>
      <c r="B498" s="33" t="s">
        <v>23</v>
      </c>
      <c r="C498" s="33" t="s">
        <v>550</v>
      </c>
      <c r="D498" s="32">
        <v>200</v>
      </c>
      <c r="E498" s="47" t="s">
        <v>272</v>
      </c>
      <c r="F498" s="98">
        <v>819.1</v>
      </c>
      <c r="G498" s="98">
        <v>645.4</v>
      </c>
      <c r="H498" s="98">
        <v>645.4</v>
      </c>
    </row>
    <row r="499" spans="1:8" ht="38.25" x14ac:dyDescent="0.25">
      <c r="A499" s="29">
        <v>675</v>
      </c>
      <c r="B499" s="30" t="s">
        <v>23</v>
      </c>
      <c r="C499" s="30" t="s">
        <v>141</v>
      </c>
      <c r="D499" s="30"/>
      <c r="E499" s="36" t="s">
        <v>487</v>
      </c>
      <c r="F499" s="97">
        <f>F500</f>
        <v>385.1</v>
      </c>
      <c r="G499" s="97">
        <f t="shared" ref="G499:H501" si="213">G500</f>
        <v>388.29999999999995</v>
      </c>
      <c r="H499" s="97">
        <f t="shared" si="213"/>
        <v>391.6</v>
      </c>
    </row>
    <row r="500" spans="1:8" ht="49.5" customHeight="1" x14ac:dyDescent="0.25">
      <c r="A500" s="39">
        <v>675</v>
      </c>
      <c r="B500" s="40" t="s">
        <v>23</v>
      </c>
      <c r="C500" s="40" t="s">
        <v>142</v>
      </c>
      <c r="D500" s="39"/>
      <c r="E500" s="49" t="s">
        <v>106</v>
      </c>
      <c r="F500" s="104">
        <f>F501</f>
        <v>385.1</v>
      </c>
      <c r="G500" s="104">
        <f t="shared" si="213"/>
        <v>388.29999999999995</v>
      </c>
      <c r="H500" s="104">
        <f t="shared" si="213"/>
        <v>391.6</v>
      </c>
    </row>
    <row r="501" spans="1:8" ht="29.25" customHeight="1" x14ac:dyDescent="0.25">
      <c r="A501" s="32">
        <v>675</v>
      </c>
      <c r="B501" s="33" t="s">
        <v>23</v>
      </c>
      <c r="C501" s="33" t="s">
        <v>211</v>
      </c>
      <c r="D501" s="32"/>
      <c r="E501" s="68" t="s">
        <v>353</v>
      </c>
      <c r="F501" s="98">
        <f>F502</f>
        <v>385.1</v>
      </c>
      <c r="G501" s="98">
        <f t="shared" si="213"/>
        <v>388.29999999999995</v>
      </c>
      <c r="H501" s="98">
        <f t="shared" si="213"/>
        <v>391.6</v>
      </c>
    </row>
    <row r="502" spans="1:8" ht="43.5" customHeight="1" x14ac:dyDescent="0.25">
      <c r="A502" s="32">
        <v>675</v>
      </c>
      <c r="B502" s="33" t="s">
        <v>23</v>
      </c>
      <c r="C502" s="33" t="s">
        <v>313</v>
      </c>
      <c r="D502" s="32"/>
      <c r="E502" s="34" t="s">
        <v>452</v>
      </c>
      <c r="F502" s="98">
        <f>F503+F504</f>
        <v>385.1</v>
      </c>
      <c r="G502" s="98">
        <f t="shared" ref="G502:H502" si="214">G503+G504</f>
        <v>388.29999999999995</v>
      </c>
      <c r="H502" s="98">
        <f t="shared" si="214"/>
        <v>391.6</v>
      </c>
    </row>
    <row r="503" spans="1:8" ht="54" customHeight="1" x14ac:dyDescent="0.25">
      <c r="A503" s="56">
        <v>675</v>
      </c>
      <c r="B503" s="46" t="s">
        <v>23</v>
      </c>
      <c r="C503" s="46" t="s">
        <v>313</v>
      </c>
      <c r="D503" s="56">
        <v>100</v>
      </c>
      <c r="E503" s="66" t="s">
        <v>33</v>
      </c>
      <c r="F503" s="107">
        <v>284.7</v>
      </c>
      <c r="G503" s="107">
        <v>284.7</v>
      </c>
      <c r="H503" s="107">
        <v>284.7</v>
      </c>
    </row>
    <row r="504" spans="1:8" ht="25.5" x14ac:dyDescent="0.25">
      <c r="A504" s="56">
        <v>675</v>
      </c>
      <c r="B504" s="46" t="s">
        <v>23</v>
      </c>
      <c r="C504" s="46" t="s">
        <v>313</v>
      </c>
      <c r="D504" s="56">
        <v>200</v>
      </c>
      <c r="E504" s="55" t="s">
        <v>272</v>
      </c>
      <c r="F504" s="103">
        <v>100.4</v>
      </c>
      <c r="G504" s="103">
        <v>103.6</v>
      </c>
      <c r="H504" s="103">
        <v>106.9</v>
      </c>
    </row>
    <row r="505" spans="1:8" ht="18" customHeight="1" x14ac:dyDescent="0.25">
      <c r="A505" s="56">
        <v>675</v>
      </c>
      <c r="B505" s="46" t="s">
        <v>56</v>
      </c>
      <c r="C505" s="46"/>
      <c r="D505" s="56"/>
      <c r="E505" s="55" t="s">
        <v>28</v>
      </c>
      <c r="F505" s="103">
        <f>F506+F512</f>
        <v>14917.3</v>
      </c>
      <c r="G505" s="103">
        <f>G506+G512</f>
        <v>7690.4</v>
      </c>
      <c r="H505" s="103">
        <f>H506+H512</f>
        <v>7690.4</v>
      </c>
    </row>
    <row r="506" spans="1:8" hidden="1" x14ac:dyDescent="0.25">
      <c r="A506" s="56">
        <v>675</v>
      </c>
      <c r="B506" s="46" t="s">
        <v>27</v>
      </c>
      <c r="C506" s="46"/>
      <c r="D506" s="56"/>
      <c r="E506" s="55" t="s">
        <v>44</v>
      </c>
      <c r="F506" s="103">
        <f>F507</f>
        <v>3780</v>
      </c>
      <c r="G506" s="103">
        <f t="shared" ref="G506:H506" si="215">G507</f>
        <v>3726</v>
      </c>
      <c r="H506" s="103">
        <f t="shared" si="215"/>
        <v>3726</v>
      </c>
    </row>
    <row r="507" spans="1:8" ht="42.75" hidden="1" customHeight="1" x14ac:dyDescent="0.25">
      <c r="A507" s="37">
        <v>675</v>
      </c>
      <c r="B507" s="30" t="s">
        <v>27</v>
      </c>
      <c r="C507" s="30" t="s">
        <v>138</v>
      </c>
      <c r="D507" s="29"/>
      <c r="E507" s="36" t="s">
        <v>488</v>
      </c>
      <c r="F507" s="97">
        <f>F508</f>
        <v>3780</v>
      </c>
      <c r="G507" s="97">
        <f>G508</f>
        <v>3726</v>
      </c>
      <c r="H507" s="97">
        <f>H508</f>
        <v>3726</v>
      </c>
    </row>
    <row r="508" spans="1:8" ht="39" customHeight="1" x14ac:dyDescent="0.25">
      <c r="A508" s="32">
        <v>675</v>
      </c>
      <c r="B508" s="33" t="s">
        <v>27</v>
      </c>
      <c r="C508" s="72" t="s">
        <v>150</v>
      </c>
      <c r="D508" s="54"/>
      <c r="E508" s="49" t="s">
        <v>71</v>
      </c>
      <c r="F508" s="105">
        <f>F509</f>
        <v>3780</v>
      </c>
      <c r="G508" s="105">
        <f t="shared" ref="G508:H510" si="216">G509</f>
        <v>3726</v>
      </c>
      <c r="H508" s="105">
        <f t="shared" si="216"/>
        <v>3726</v>
      </c>
    </row>
    <row r="509" spans="1:8" ht="40.5" customHeight="1" x14ac:dyDescent="0.25">
      <c r="A509" s="32">
        <v>675</v>
      </c>
      <c r="B509" s="33" t="s">
        <v>27</v>
      </c>
      <c r="C509" s="33" t="s">
        <v>218</v>
      </c>
      <c r="D509" s="32"/>
      <c r="E509" s="41" t="s">
        <v>361</v>
      </c>
      <c r="F509" s="98">
        <f>F510</f>
        <v>3780</v>
      </c>
      <c r="G509" s="98">
        <f t="shared" si="216"/>
        <v>3726</v>
      </c>
      <c r="H509" s="98">
        <f t="shared" si="216"/>
        <v>3726</v>
      </c>
    </row>
    <row r="510" spans="1:8" ht="81.75" customHeight="1" x14ac:dyDescent="0.25">
      <c r="A510" s="32">
        <v>675</v>
      </c>
      <c r="B510" s="33" t="s">
        <v>27</v>
      </c>
      <c r="C510" s="33" t="s">
        <v>330</v>
      </c>
      <c r="D510" s="32"/>
      <c r="E510" s="55" t="s">
        <v>448</v>
      </c>
      <c r="F510" s="98">
        <f>F511</f>
        <v>3780</v>
      </c>
      <c r="G510" s="98">
        <f t="shared" si="216"/>
        <v>3726</v>
      </c>
      <c r="H510" s="98">
        <f t="shared" si="216"/>
        <v>3726</v>
      </c>
    </row>
    <row r="511" spans="1:8" ht="22.5" customHeight="1" x14ac:dyDescent="0.25">
      <c r="A511" s="32">
        <v>675</v>
      </c>
      <c r="B511" s="33" t="s">
        <v>27</v>
      </c>
      <c r="C511" s="33" t="s">
        <v>330</v>
      </c>
      <c r="D511" s="32">
        <v>300</v>
      </c>
      <c r="E511" s="34" t="s">
        <v>43</v>
      </c>
      <c r="F511" s="98">
        <v>3780</v>
      </c>
      <c r="G511" s="98">
        <v>3726</v>
      </c>
      <c r="H511" s="98">
        <v>3726</v>
      </c>
    </row>
    <row r="512" spans="1:8" ht="19.5" customHeight="1" x14ac:dyDescent="0.25">
      <c r="A512" s="32">
        <v>675</v>
      </c>
      <c r="B512" s="33" t="s">
        <v>31</v>
      </c>
      <c r="C512" s="33"/>
      <c r="D512" s="32"/>
      <c r="E512" s="47" t="s">
        <v>32</v>
      </c>
      <c r="F512" s="98">
        <f>F513+F519</f>
        <v>11137.3</v>
      </c>
      <c r="G512" s="98">
        <f t="shared" ref="G512:H512" si="217">G513+G519</f>
        <v>3964.4</v>
      </c>
      <c r="H512" s="98">
        <f t="shared" si="217"/>
        <v>3964.4</v>
      </c>
    </row>
    <row r="513" spans="1:11" ht="40.5" customHeight="1" x14ac:dyDescent="0.25">
      <c r="A513" s="29">
        <v>675</v>
      </c>
      <c r="B513" s="30" t="s">
        <v>31</v>
      </c>
      <c r="C513" s="30" t="s">
        <v>148</v>
      </c>
      <c r="D513" s="29"/>
      <c r="E513" s="36" t="s">
        <v>486</v>
      </c>
      <c r="F513" s="97">
        <f>F514</f>
        <v>3964.3999999999996</v>
      </c>
      <c r="G513" s="97">
        <f t="shared" ref="G513:H513" si="218">G514</f>
        <v>3964.4</v>
      </c>
      <c r="H513" s="97">
        <f t="shared" si="218"/>
        <v>3964.4</v>
      </c>
    </row>
    <row r="514" spans="1:11" ht="28.5" customHeight="1" x14ac:dyDescent="0.25">
      <c r="A514" s="39">
        <v>675</v>
      </c>
      <c r="B514" s="40" t="s">
        <v>31</v>
      </c>
      <c r="C514" s="40" t="s">
        <v>149</v>
      </c>
      <c r="D514" s="39"/>
      <c r="E514" s="62" t="s">
        <v>19</v>
      </c>
      <c r="F514" s="104">
        <f>F516</f>
        <v>3964.3999999999996</v>
      </c>
      <c r="G514" s="104">
        <f t="shared" ref="G514:H514" si="219">G516</f>
        <v>3964.4</v>
      </c>
      <c r="H514" s="104">
        <f t="shared" si="219"/>
        <v>3964.4</v>
      </c>
    </row>
    <row r="515" spans="1:11" ht="42" customHeight="1" x14ac:dyDescent="0.25">
      <c r="A515" s="32">
        <v>675</v>
      </c>
      <c r="B515" s="33" t="s">
        <v>31</v>
      </c>
      <c r="C515" s="33" t="s">
        <v>208</v>
      </c>
      <c r="D515" s="32"/>
      <c r="E515" s="47" t="s">
        <v>271</v>
      </c>
      <c r="F515" s="98">
        <f>F516</f>
        <v>3964.3999999999996</v>
      </c>
      <c r="G515" s="98">
        <f t="shared" ref="G515:H515" si="220">G516</f>
        <v>3964.4</v>
      </c>
      <c r="H515" s="98">
        <f t="shared" si="220"/>
        <v>3964.4</v>
      </c>
    </row>
    <row r="516" spans="1:11" ht="89.25" x14ac:dyDescent="0.25">
      <c r="A516" s="32">
        <v>675</v>
      </c>
      <c r="B516" s="33" t="s">
        <v>31</v>
      </c>
      <c r="C516" s="33" t="s">
        <v>314</v>
      </c>
      <c r="D516" s="32"/>
      <c r="E516" s="55" t="s">
        <v>451</v>
      </c>
      <c r="F516" s="98">
        <f>F518+F517</f>
        <v>3964.3999999999996</v>
      </c>
      <c r="G516" s="98">
        <f>G518+G517</f>
        <v>3964.4</v>
      </c>
      <c r="H516" s="98">
        <f>H518+H517</f>
        <v>3964.4</v>
      </c>
    </row>
    <row r="517" spans="1:11" ht="33" customHeight="1" x14ac:dyDescent="0.25">
      <c r="A517" s="56">
        <v>675</v>
      </c>
      <c r="B517" s="46" t="s">
        <v>31</v>
      </c>
      <c r="C517" s="46" t="s">
        <v>314</v>
      </c>
      <c r="D517" s="56">
        <v>200</v>
      </c>
      <c r="E517" s="55" t="s">
        <v>272</v>
      </c>
      <c r="F517" s="103">
        <v>52.7</v>
      </c>
      <c r="G517" s="103">
        <v>61.6</v>
      </c>
      <c r="H517" s="103">
        <v>61.6</v>
      </c>
    </row>
    <row r="518" spans="1:11" ht="17.25" customHeight="1" x14ac:dyDescent="0.25">
      <c r="A518" s="56">
        <v>675</v>
      </c>
      <c r="B518" s="46" t="s">
        <v>31</v>
      </c>
      <c r="C518" s="46" t="s">
        <v>314</v>
      </c>
      <c r="D518" s="56">
        <v>300</v>
      </c>
      <c r="E518" s="55" t="s">
        <v>43</v>
      </c>
      <c r="F518" s="107">
        <v>3911.7</v>
      </c>
      <c r="G518" s="107">
        <v>3902.8</v>
      </c>
      <c r="H518" s="107">
        <v>3902.8</v>
      </c>
    </row>
    <row r="519" spans="1:11" ht="30.75" customHeight="1" x14ac:dyDescent="0.25">
      <c r="A519" s="29">
        <v>675</v>
      </c>
      <c r="B519" s="30" t="s">
        <v>31</v>
      </c>
      <c r="C519" s="30" t="s">
        <v>165</v>
      </c>
      <c r="D519" s="29"/>
      <c r="E519" s="36" t="s">
        <v>485</v>
      </c>
      <c r="F519" s="97">
        <f t="shared" ref="F519:H522" si="221">F520</f>
        <v>7172.9</v>
      </c>
      <c r="G519" s="97">
        <f t="shared" si="221"/>
        <v>0</v>
      </c>
      <c r="H519" s="97">
        <f t="shared" si="221"/>
        <v>0</v>
      </c>
    </row>
    <row r="520" spans="1:11" ht="28.5" customHeight="1" x14ac:dyDescent="0.25">
      <c r="A520" s="32">
        <v>675</v>
      </c>
      <c r="B520" s="46" t="s">
        <v>31</v>
      </c>
      <c r="C520" s="40" t="s">
        <v>317</v>
      </c>
      <c r="D520" s="39"/>
      <c r="E520" s="62" t="s">
        <v>318</v>
      </c>
      <c r="F520" s="98">
        <f t="shared" si="221"/>
        <v>7172.9</v>
      </c>
      <c r="G520" s="98">
        <f t="shared" si="221"/>
        <v>0</v>
      </c>
      <c r="H520" s="98">
        <f t="shared" si="221"/>
        <v>0</v>
      </c>
    </row>
    <row r="521" spans="1:11" ht="28.5" customHeight="1" x14ac:dyDescent="0.25">
      <c r="A521" s="32">
        <v>675</v>
      </c>
      <c r="B521" s="46" t="s">
        <v>31</v>
      </c>
      <c r="C521" s="33" t="s">
        <v>319</v>
      </c>
      <c r="D521" s="39"/>
      <c r="E521" s="47" t="s">
        <v>320</v>
      </c>
      <c r="F521" s="98">
        <f t="shared" si="221"/>
        <v>7172.9</v>
      </c>
      <c r="G521" s="98">
        <f t="shared" si="221"/>
        <v>0</v>
      </c>
      <c r="H521" s="98">
        <f t="shared" si="221"/>
        <v>0</v>
      </c>
    </row>
    <row r="522" spans="1:11" ht="30" customHeight="1" x14ac:dyDescent="0.25">
      <c r="A522" s="32">
        <v>675</v>
      </c>
      <c r="B522" s="46" t="s">
        <v>31</v>
      </c>
      <c r="C522" s="33" t="s">
        <v>344</v>
      </c>
      <c r="D522" s="39"/>
      <c r="E522" s="47" t="s">
        <v>345</v>
      </c>
      <c r="F522" s="98">
        <f t="shared" si="221"/>
        <v>7172.9</v>
      </c>
      <c r="G522" s="98">
        <f t="shared" si="221"/>
        <v>0</v>
      </c>
      <c r="H522" s="98">
        <f t="shared" si="221"/>
        <v>0</v>
      </c>
      <c r="I522" s="74"/>
      <c r="J522" s="74"/>
    </row>
    <row r="523" spans="1:11" ht="21" customHeight="1" x14ac:dyDescent="0.25">
      <c r="A523" s="32">
        <v>675</v>
      </c>
      <c r="B523" s="46" t="s">
        <v>31</v>
      </c>
      <c r="C523" s="33" t="s">
        <v>344</v>
      </c>
      <c r="D523" s="32">
        <v>300</v>
      </c>
      <c r="E523" s="47" t="s">
        <v>43</v>
      </c>
      <c r="F523" s="98">
        <v>7172.9</v>
      </c>
      <c r="G523" s="98">
        <v>0</v>
      </c>
      <c r="H523" s="98">
        <v>0</v>
      </c>
      <c r="I523" s="77"/>
      <c r="J523" s="77"/>
      <c r="K523" s="77"/>
    </row>
    <row r="524" spans="1:11" ht="21" customHeight="1" x14ac:dyDescent="0.25">
      <c r="A524" s="39">
        <v>675</v>
      </c>
      <c r="B524" s="40" t="s">
        <v>77</v>
      </c>
      <c r="C524" s="40"/>
      <c r="D524" s="40"/>
      <c r="E524" s="63" t="s">
        <v>78</v>
      </c>
      <c r="F524" s="104">
        <f t="shared" ref="F524:F529" si="222">F525</f>
        <v>173.2</v>
      </c>
      <c r="G524" s="104">
        <f t="shared" ref="G524:H524" si="223">G525</f>
        <v>173.2</v>
      </c>
      <c r="H524" s="104">
        <f t="shared" si="223"/>
        <v>173.2</v>
      </c>
      <c r="I524" s="78"/>
      <c r="J524" s="77"/>
      <c r="K524" s="77"/>
    </row>
    <row r="525" spans="1:11" ht="21" customHeight="1" x14ac:dyDescent="0.25">
      <c r="A525" s="32">
        <v>675</v>
      </c>
      <c r="B525" s="33" t="s">
        <v>442</v>
      </c>
      <c r="C525" s="33"/>
      <c r="D525" s="32"/>
      <c r="E525" s="34" t="s">
        <v>443</v>
      </c>
      <c r="F525" s="98">
        <f t="shared" si="222"/>
        <v>173.2</v>
      </c>
      <c r="G525" s="98">
        <f t="shared" ref="G525:H525" si="224">G526</f>
        <v>173.2</v>
      </c>
      <c r="H525" s="98">
        <f t="shared" si="224"/>
        <v>173.2</v>
      </c>
      <c r="I525" s="78"/>
      <c r="J525" s="77"/>
      <c r="K525" s="77"/>
    </row>
    <row r="526" spans="1:11" ht="45" customHeight="1" x14ac:dyDescent="0.25">
      <c r="A526" s="37">
        <v>675</v>
      </c>
      <c r="B526" s="38" t="s">
        <v>442</v>
      </c>
      <c r="C526" s="38" t="s">
        <v>154</v>
      </c>
      <c r="D526" s="37"/>
      <c r="E526" s="31" t="s">
        <v>478</v>
      </c>
      <c r="F526" s="97">
        <f t="shared" si="222"/>
        <v>173.2</v>
      </c>
      <c r="G526" s="97">
        <f t="shared" ref="G526:H526" si="225">G527</f>
        <v>173.2</v>
      </c>
      <c r="H526" s="97">
        <f t="shared" si="225"/>
        <v>173.2</v>
      </c>
      <c r="I526" s="78"/>
      <c r="J526" s="77"/>
      <c r="K526" s="77"/>
    </row>
    <row r="527" spans="1:11" ht="39.75" customHeight="1" x14ac:dyDescent="0.25">
      <c r="A527" s="39">
        <v>675</v>
      </c>
      <c r="B527" s="40" t="s">
        <v>442</v>
      </c>
      <c r="C527" s="40" t="s">
        <v>155</v>
      </c>
      <c r="D527" s="39"/>
      <c r="E527" s="49" t="s">
        <v>74</v>
      </c>
      <c r="F527" s="104">
        <f t="shared" si="222"/>
        <v>173.2</v>
      </c>
      <c r="G527" s="104">
        <f t="shared" ref="G527:H527" si="226">G528</f>
        <v>173.2</v>
      </c>
      <c r="H527" s="104">
        <f t="shared" si="226"/>
        <v>173.2</v>
      </c>
      <c r="I527" s="78"/>
      <c r="J527" s="77"/>
      <c r="K527" s="77"/>
    </row>
    <row r="528" spans="1:11" ht="43.5" customHeight="1" x14ac:dyDescent="0.25">
      <c r="A528" s="32">
        <v>675</v>
      </c>
      <c r="B528" s="33" t="s">
        <v>442</v>
      </c>
      <c r="C528" s="33" t="s">
        <v>222</v>
      </c>
      <c r="D528" s="32"/>
      <c r="E528" s="34" t="s">
        <v>300</v>
      </c>
      <c r="F528" s="98">
        <f t="shared" si="222"/>
        <v>173.2</v>
      </c>
      <c r="G528" s="98">
        <f t="shared" ref="G528:H528" si="227">G529</f>
        <v>173.2</v>
      </c>
      <c r="H528" s="98">
        <f t="shared" si="227"/>
        <v>173.2</v>
      </c>
      <c r="I528" s="78"/>
      <c r="J528" s="77"/>
      <c r="K528" s="77"/>
    </row>
    <row r="529" spans="1:11" ht="27.75" customHeight="1" x14ac:dyDescent="0.25">
      <c r="A529" s="32">
        <v>675</v>
      </c>
      <c r="B529" s="33" t="s">
        <v>442</v>
      </c>
      <c r="C529" s="33" t="s">
        <v>444</v>
      </c>
      <c r="D529" s="32"/>
      <c r="E529" s="34" t="s">
        <v>445</v>
      </c>
      <c r="F529" s="98">
        <f t="shared" si="222"/>
        <v>173.2</v>
      </c>
      <c r="G529" s="98">
        <f t="shared" ref="G529:H529" si="228">G530</f>
        <v>173.2</v>
      </c>
      <c r="H529" s="98">
        <f t="shared" si="228"/>
        <v>173.2</v>
      </c>
      <c r="I529" s="78"/>
      <c r="J529" s="77"/>
      <c r="K529" s="77"/>
    </row>
    <row r="530" spans="1:11" ht="28.5" customHeight="1" x14ac:dyDescent="0.25">
      <c r="A530" s="32">
        <v>675</v>
      </c>
      <c r="B530" s="33" t="s">
        <v>442</v>
      </c>
      <c r="C530" s="33" t="s">
        <v>444</v>
      </c>
      <c r="D530" s="32">
        <v>600</v>
      </c>
      <c r="E530" s="34" t="s">
        <v>107</v>
      </c>
      <c r="F530" s="98">
        <v>173.2</v>
      </c>
      <c r="G530" s="98">
        <v>173.2</v>
      </c>
      <c r="H530" s="98">
        <v>173.2</v>
      </c>
      <c r="I530" s="78"/>
      <c r="J530" s="77"/>
      <c r="K530" s="77"/>
    </row>
    <row r="531" spans="1:11" ht="28.5" customHeight="1" x14ac:dyDescent="0.25">
      <c r="A531" s="23">
        <v>692</v>
      </c>
      <c r="B531" s="24"/>
      <c r="C531" s="24"/>
      <c r="D531" s="23"/>
      <c r="E531" s="25" t="s">
        <v>9</v>
      </c>
      <c r="F531" s="95">
        <f>F532+F545</f>
        <v>62949</v>
      </c>
      <c r="G531" s="95">
        <f t="shared" ref="G531:H531" si="229">G532+G545</f>
        <v>13743.5</v>
      </c>
      <c r="H531" s="95">
        <f t="shared" si="229"/>
        <v>14781.600000000002</v>
      </c>
    </row>
    <row r="532" spans="1:11" s="7" customFormat="1" ht="20.25" customHeight="1" x14ac:dyDescent="0.25">
      <c r="A532" s="32">
        <v>692</v>
      </c>
      <c r="B532" s="33" t="s">
        <v>11</v>
      </c>
      <c r="C532" s="33"/>
      <c r="D532" s="32"/>
      <c r="E532" s="34" t="s">
        <v>13</v>
      </c>
      <c r="F532" s="98">
        <f>F533</f>
        <v>10547.1</v>
      </c>
      <c r="G532" s="98">
        <f t="shared" ref="G532:H533" si="230">G533</f>
        <v>9484.3000000000011</v>
      </c>
      <c r="H532" s="98">
        <f t="shared" si="230"/>
        <v>9484.3000000000011</v>
      </c>
    </row>
    <row r="533" spans="1:11" ht="41.25" customHeight="1" x14ac:dyDescent="0.25">
      <c r="A533" s="32">
        <v>692</v>
      </c>
      <c r="B533" s="33" t="s">
        <v>47</v>
      </c>
      <c r="C533" s="40"/>
      <c r="D533" s="39"/>
      <c r="E533" s="34" t="s">
        <v>119</v>
      </c>
      <c r="F533" s="98">
        <f>F534</f>
        <v>10547.1</v>
      </c>
      <c r="G533" s="98">
        <f t="shared" si="230"/>
        <v>9484.3000000000011</v>
      </c>
      <c r="H533" s="98">
        <f t="shared" si="230"/>
        <v>9484.3000000000011</v>
      </c>
    </row>
    <row r="534" spans="1:11" ht="42.75" customHeight="1" x14ac:dyDescent="0.25">
      <c r="A534" s="29">
        <v>692</v>
      </c>
      <c r="B534" s="30" t="s">
        <v>47</v>
      </c>
      <c r="C534" s="30" t="s">
        <v>168</v>
      </c>
      <c r="D534" s="29"/>
      <c r="E534" s="31" t="s">
        <v>489</v>
      </c>
      <c r="F534" s="97">
        <f>F535+F540</f>
        <v>10547.1</v>
      </c>
      <c r="G534" s="97">
        <f t="shared" ref="G534:H534" si="231">G535+G540</f>
        <v>9484.3000000000011</v>
      </c>
      <c r="H534" s="97">
        <f t="shared" si="231"/>
        <v>9484.3000000000011</v>
      </c>
    </row>
    <row r="535" spans="1:11" ht="43.5" customHeight="1" x14ac:dyDescent="0.25">
      <c r="A535" s="39">
        <v>692</v>
      </c>
      <c r="B535" s="44" t="s">
        <v>47</v>
      </c>
      <c r="C535" s="44" t="s">
        <v>169</v>
      </c>
      <c r="D535" s="43"/>
      <c r="E535" s="45" t="s">
        <v>121</v>
      </c>
      <c r="F535" s="101">
        <f>F537</f>
        <v>1831.1</v>
      </c>
      <c r="G535" s="101">
        <f t="shared" ref="G535:H535" si="232">G537</f>
        <v>1831.1</v>
      </c>
      <c r="H535" s="101">
        <f t="shared" si="232"/>
        <v>1831.1</v>
      </c>
    </row>
    <row r="536" spans="1:11" ht="35.25" customHeight="1" x14ac:dyDescent="0.25">
      <c r="A536" s="32">
        <v>692</v>
      </c>
      <c r="B536" s="27" t="s">
        <v>47</v>
      </c>
      <c r="C536" s="27" t="s">
        <v>225</v>
      </c>
      <c r="D536" s="26"/>
      <c r="E536" s="64" t="s">
        <v>352</v>
      </c>
      <c r="F536" s="96">
        <f>F537</f>
        <v>1831.1</v>
      </c>
      <c r="G536" s="96">
        <f t="shared" ref="G536:H536" si="233">G537</f>
        <v>1831.1</v>
      </c>
      <c r="H536" s="96">
        <f t="shared" si="233"/>
        <v>1831.1</v>
      </c>
    </row>
    <row r="537" spans="1:11" ht="54" customHeight="1" x14ac:dyDescent="0.25">
      <c r="A537" s="32">
        <v>692</v>
      </c>
      <c r="B537" s="27" t="s">
        <v>47</v>
      </c>
      <c r="C537" s="27" t="s">
        <v>381</v>
      </c>
      <c r="D537" s="26"/>
      <c r="E537" s="47" t="s">
        <v>337</v>
      </c>
      <c r="F537" s="96">
        <f>F538+F539</f>
        <v>1831.1</v>
      </c>
      <c r="G537" s="96">
        <f t="shared" ref="G537:H537" si="234">G538+G539</f>
        <v>1831.1</v>
      </c>
      <c r="H537" s="96">
        <f t="shared" si="234"/>
        <v>1831.1</v>
      </c>
    </row>
    <row r="538" spans="1:11" ht="56.25" customHeight="1" x14ac:dyDescent="0.25">
      <c r="A538" s="32">
        <v>692</v>
      </c>
      <c r="B538" s="27" t="s">
        <v>47</v>
      </c>
      <c r="C538" s="27" t="s">
        <v>381</v>
      </c>
      <c r="D538" s="32">
        <v>100</v>
      </c>
      <c r="E538" s="34" t="s">
        <v>259</v>
      </c>
      <c r="F538" s="96">
        <v>1557.7</v>
      </c>
      <c r="G538" s="96">
        <v>1557.7</v>
      </c>
      <c r="H538" s="96">
        <v>1557.7</v>
      </c>
    </row>
    <row r="539" spans="1:11" ht="33" customHeight="1" x14ac:dyDescent="0.25">
      <c r="A539" s="32">
        <v>692</v>
      </c>
      <c r="B539" s="27" t="s">
        <v>47</v>
      </c>
      <c r="C539" s="27" t="s">
        <v>381</v>
      </c>
      <c r="D539" s="32">
        <v>200</v>
      </c>
      <c r="E539" s="34" t="s">
        <v>272</v>
      </c>
      <c r="F539" s="96">
        <v>273.39999999999998</v>
      </c>
      <c r="G539" s="96">
        <v>273.39999999999998</v>
      </c>
      <c r="H539" s="96">
        <v>273.39999999999998</v>
      </c>
    </row>
    <row r="540" spans="1:11" ht="20.25" customHeight="1" x14ac:dyDescent="0.25">
      <c r="A540" s="39">
        <v>692</v>
      </c>
      <c r="B540" s="44" t="s">
        <v>47</v>
      </c>
      <c r="C540" s="44" t="s">
        <v>170</v>
      </c>
      <c r="D540" s="43"/>
      <c r="E540" s="45" t="s">
        <v>36</v>
      </c>
      <c r="F540" s="101">
        <f>F542</f>
        <v>8716</v>
      </c>
      <c r="G540" s="101">
        <f t="shared" ref="G540:H540" si="235">G542</f>
        <v>7653.2000000000007</v>
      </c>
      <c r="H540" s="101">
        <f t="shared" si="235"/>
        <v>7653.2000000000007</v>
      </c>
    </row>
    <row r="541" spans="1:11" s="14" customFormat="1" ht="29.25" customHeight="1" x14ac:dyDescent="0.25">
      <c r="A541" s="32">
        <v>692</v>
      </c>
      <c r="B541" s="27" t="s">
        <v>47</v>
      </c>
      <c r="C541" s="27" t="s">
        <v>286</v>
      </c>
      <c r="D541" s="26"/>
      <c r="E541" s="47" t="s">
        <v>350</v>
      </c>
      <c r="F541" s="96">
        <f>F542</f>
        <v>8716</v>
      </c>
      <c r="G541" s="96">
        <f t="shared" ref="G541:H541" si="236">G542</f>
        <v>7653.2000000000007</v>
      </c>
      <c r="H541" s="96">
        <f t="shared" si="236"/>
        <v>7653.2000000000007</v>
      </c>
    </row>
    <row r="542" spans="1:11" ht="29.25" customHeight="1" x14ac:dyDescent="0.25">
      <c r="A542" s="32">
        <v>692</v>
      </c>
      <c r="B542" s="33" t="s">
        <v>47</v>
      </c>
      <c r="C542" s="33" t="s">
        <v>287</v>
      </c>
      <c r="D542" s="32"/>
      <c r="E542" s="47" t="s">
        <v>201</v>
      </c>
      <c r="F542" s="98">
        <f>F543+F544</f>
        <v>8716</v>
      </c>
      <c r="G542" s="98">
        <f t="shared" ref="G542:H542" si="237">G543+G544</f>
        <v>7653.2000000000007</v>
      </c>
      <c r="H542" s="98">
        <f t="shared" si="237"/>
        <v>7653.2000000000007</v>
      </c>
    </row>
    <row r="543" spans="1:11" ht="53.25" customHeight="1" x14ac:dyDescent="0.25">
      <c r="A543" s="32">
        <v>692</v>
      </c>
      <c r="B543" s="33" t="s">
        <v>47</v>
      </c>
      <c r="C543" s="33" t="s">
        <v>287</v>
      </c>
      <c r="D543" s="32">
        <v>100</v>
      </c>
      <c r="E543" s="34" t="s">
        <v>260</v>
      </c>
      <c r="F543" s="98">
        <v>8150</v>
      </c>
      <c r="G543" s="98">
        <v>7000.1</v>
      </c>
      <c r="H543" s="98">
        <v>7000.1</v>
      </c>
    </row>
    <row r="544" spans="1:11" ht="28.5" customHeight="1" x14ac:dyDescent="0.25">
      <c r="A544" s="32">
        <v>692</v>
      </c>
      <c r="B544" s="33" t="s">
        <v>47</v>
      </c>
      <c r="C544" s="33" t="s">
        <v>287</v>
      </c>
      <c r="D544" s="32">
        <v>200</v>
      </c>
      <c r="E544" s="34" t="s">
        <v>272</v>
      </c>
      <c r="F544" s="98">
        <v>566</v>
      </c>
      <c r="G544" s="98">
        <v>653.1</v>
      </c>
      <c r="H544" s="98">
        <v>653.1</v>
      </c>
    </row>
    <row r="545" spans="1:14" ht="45" customHeight="1" x14ac:dyDescent="0.25">
      <c r="A545" s="32">
        <v>692</v>
      </c>
      <c r="B545" s="33" t="s">
        <v>87</v>
      </c>
      <c r="C545" s="33"/>
      <c r="D545" s="32"/>
      <c r="E545" s="34" t="s">
        <v>88</v>
      </c>
      <c r="F545" s="98">
        <f t="shared" ref="F545:H550" si="238">F546</f>
        <v>52401.9</v>
      </c>
      <c r="G545" s="98">
        <f t="shared" si="238"/>
        <v>4259.2</v>
      </c>
      <c r="H545" s="98">
        <f t="shared" si="238"/>
        <v>5297.3</v>
      </c>
    </row>
    <row r="546" spans="1:14" s="7" customFormat="1" ht="18.75" customHeight="1" x14ac:dyDescent="0.25">
      <c r="A546" s="32">
        <v>692</v>
      </c>
      <c r="B546" s="33" t="s">
        <v>133</v>
      </c>
      <c r="C546" s="33"/>
      <c r="D546" s="32"/>
      <c r="E546" s="34" t="s">
        <v>134</v>
      </c>
      <c r="F546" s="98">
        <f t="shared" si="238"/>
        <v>52401.9</v>
      </c>
      <c r="G546" s="98">
        <f t="shared" si="238"/>
        <v>4259.2</v>
      </c>
      <c r="H546" s="98">
        <f t="shared" si="238"/>
        <v>5297.3</v>
      </c>
    </row>
    <row r="547" spans="1:14" ht="42" customHeight="1" x14ac:dyDescent="0.25">
      <c r="A547" s="29">
        <v>692</v>
      </c>
      <c r="B547" s="30" t="s">
        <v>133</v>
      </c>
      <c r="C547" s="30" t="s">
        <v>168</v>
      </c>
      <c r="D547" s="29"/>
      <c r="E547" s="31" t="s">
        <v>490</v>
      </c>
      <c r="F547" s="97">
        <f t="shared" si="238"/>
        <v>52401.9</v>
      </c>
      <c r="G547" s="97">
        <f t="shared" si="238"/>
        <v>4259.2</v>
      </c>
      <c r="H547" s="97">
        <f t="shared" si="238"/>
        <v>5297.3</v>
      </c>
    </row>
    <row r="548" spans="1:14" ht="43.5" customHeight="1" x14ac:dyDescent="0.25">
      <c r="A548" s="39">
        <v>692</v>
      </c>
      <c r="B548" s="40" t="s">
        <v>133</v>
      </c>
      <c r="C548" s="40" t="s">
        <v>171</v>
      </c>
      <c r="D548" s="39"/>
      <c r="E548" s="49" t="s">
        <v>89</v>
      </c>
      <c r="F548" s="104">
        <f>F549</f>
        <v>52401.9</v>
      </c>
      <c r="G548" s="104">
        <f t="shared" si="238"/>
        <v>4259.2</v>
      </c>
      <c r="H548" s="104">
        <f t="shared" si="238"/>
        <v>5297.3</v>
      </c>
    </row>
    <row r="549" spans="1:14" ht="47.25" customHeight="1" x14ac:dyDescent="0.25">
      <c r="A549" s="32">
        <v>692</v>
      </c>
      <c r="B549" s="33" t="s">
        <v>133</v>
      </c>
      <c r="C549" s="33" t="s">
        <v>209</v>
      </c>
      <c r="D549" s="32"/>
      <c r="E549" s="64" t="s">
        <v>351</v>
      </c>
      <c r="F549" s="98">
        <f>F550</f>
        <v>52401.9</v>
      </c>
      <c r="G549" s="98">
        <f t="shared" si="238"/>
        <v>4259.2</v>
      </c>
      <c r="H549" s="98">
        <f t="shared" si="238"/>
        <v>5297.3</v>
      </c>
    </row>
    <row r="550" spans="1:14" ht="62.25" customHeight="1" x14ac:dyDescent="0.25">
      <c r="A550" s="32">
        <v>692</v>
      </c>
      <c r="B550" s="33" t="s">
        <v>133</v>
      </c>
      <c r="C550" s="33" t="s">
        <v>200</v>
      </c>
      <c r="D550" s="32"/>
      <c r="E550" s="47" t="s">
        <v>136</v>
      </c>
      <c r="F550" s="98">
        <f t="shared" si="238"/>
        <v>52401.9</v>
      </c>
      <c r="G550" s="98">
        <f t="shared" si="238"/>
        <v>4259.2</v>
      </c>
      <c r="H550" s="98">
        <f t="shared" si="238"/>
        <v>5297.3</v>
      </c>
    </row>
    <row r="551" spans="1:14" x14ac:dyDescent="0.25">
      <c r="A551" s="32">
        <v>692</v>
      </c>
      <c r="B551" s="33" t="s">
        <v>133</v>
      </c>
      <c r="C551" s="33" t="s">
        <v>200</v>
      </c>
      <c r="D551" s="32">
        <v>500</v>
      </c>
      <c r="E551" s="52" t="s">
        <v>90</v>
      </c>
      <c r="F551" s="98">
        <v>52401.9</v>
      </c>
      <c r="G551" s="98">
        <v>4259.2</v>
      </c>
      <c r="H551" s="98">
        <v>5297.3</v>
      </c>
      <c r="I551" s="7"/>
      <c r="J551" s="7"/>
      <c r="K551" s="7"/>
    </row>
    <row r="552" spans="1:14" s="7" customFormat="1" ht="18.75" customHeight="1" x14ac:dyDescent="0.25">
      <c r="A552"/>
      <c r="B552"/>
      <c r="C552"/>
      <c r="D552"/>
      <c r="E552"/>
      <c r="F552" s="12"/>
      <c r="G552"/>
      <c r="H552"/>
      <c r="I552"/>
      <c r="J552"/>
      <c r="K552"/>
    </row>
    <row r="553" spans="1:14" ht="21.75" customHeight="1" x14ac:dyDescent="0.25">
      <c r="A553" s="1"/>
      <c r="B553" s="1"/>
      <c r="C553" s="2"/>
      <c r="D553" s="1"/>
      <c r="E553" s="79"/>
      <c r="F553" s="80"/>
      <c r="G553" s="80"/>
      <c r="H553" s="80"/>
      <c r="I553" s="19"/>
      <c r="J553" s="19"/>
      <c r="K553" s="19"/>
      <c r="L553" s="19"/>
      <c r="M553" s="19"/>
      <c r="N553" s="19"/>
    </row>
    <row r="554" spans="1:14" x14ac:dyDescent="0.25">
      <c r="A554" s="1"/>
      <c r="B554" s="1"/>
      <c r="C554" s="2"/>
      <c r="D554" s="1"/>
      <c r="E554" s="79"/>
      <c r="F554" s="81"/>
      <c r="G554" s="81"/>
      <c r="H554" s="81"/>
      <c r="I554" s="19"/>
      <c r="J554" s="19"/>
      <c r="K554" s="19"/>
      <c r="L554" s="19"/>
      <c r="M554" s="19"/>
      <c r="N554" s="19"/>
    </row>
    <row r="555" spans="1:14" x14ac:dyDescent="0.25">
      <c r="A555" s="1"/>
      <c r="B555" s="1"/>
      <c r="C555" s="2"/>
      <c r="D555" s="1"/>
      <c r="E555" s="79"/>
      <c r="F555" s="81"/>
      <c r="G555" s="81"/>
      <c r="H555" s="81"/>
      <c r="I555" s="17"/>
      <c r="J555" s="19"/>
      <c r="K555" s="19"/>
      <c r="L555" s="19"/>
      <c r="M555" s="19"/>
      <c r="N555" s="19"/>
    </row>
    <row r="556" spans="1:14" x14ac:dyDescent="0.25">
      <c r="A556" s="1"/>
      <c r="B556" s="1"/>
      <c r="C556" s="2"/>
      <c r="D556" s="1"/>
      <c r="E556" s="79"/>
      <c r="F556" s="80"/>
      <c r="G556" s="80"/>
      <c r="H556" s="80"/>
      <c r="I556" s="19"/>
      <c r="J556" s="19"/>
      <c r="K556" s="19"/>
      <c r="L556" s="19"/>
      <c r="M556" s="19"/>
      <c r="N556" s="19"/>
    </row>
    <row r="557" spans="1:14" ht="14.25" customHeight="1" x14ac:dyDescent="0.25">
      <c r="A557" s="1"/>
      <c r="B557" s="1"/>
      <c r="C557" s="2"/>
      <c r="D557" s="1"/>
      <c r="E557" s="79"/>
      <c r="F557" s="80"/>
      <c r="G557" s="80"/>
      <c r="H557" s="80"/>
      <c r="I557" s="19"/>
      <c r="J557" s="19"/>
      <c r="K557" s="19"/>
      <c r="L557" s="19"/>
      <c r="M557" s="19"/>
      <c r="N557" s="19"/>
    </row>
    <row r="558" spans="1:14" ht="15" customHeight="1" x14ac:dyDescent="0.25">
      <c r="A558" s="1"/>
      <c r="B558" s="1"/>
      <c r="C558" s="2"/>
      <c r="D558" s="1"/>
      <c r="E558" s="79"/>
      <c r="F558" s="80"/>
      <c r="G558" s="80"/>
      <c r="H558" s="80"/>
      <c r="I558" s="19"/>
      <c r="J558" s="19"/>
      <c r="K558" s="19"/>
      <c r="L558" s="19"/>
      <c r="M558" s="19"/>
      <c r="N558" s="19"/>
    </row>
    <row r="559" spans="1:14" x14ac:dyDescent="0.25">
      <c r="A559" s="1"/>
      <c r="B559" s="1"/>
      <c r="C559" s="2"/>
      <c r="D559" s="1"/>
      <c r="E559" s="79"/>
      <c r="F559" s="80"/>
      <c r="G559" s="80"/>
      <c r="H559" s="80"/>
      <c r="I559" s="19"/>
      <c r="J559" s="19"/>
      <c r="K559" s="19"/>
      <c r="L559" s="19"/>
      <c r="M559" s="19"/>
      <c r="N559" s="19"/>
    </row>
    <row r="560" spans="1:14" x14ac:dyDescent="0.25">
      <c r="A560" s="1"/>
      <c r="B560" s="1"/>
      <c r="C560" s="2"/>
      <c r="D560" s="1"/>
      <c r="E560" s="79"/>
      <c r="F560" s="80"/>
      <c r="G560" s="80"/>
      <c r="H560" s="80"/>
      <c r="I560" s="19"/>
      <c r="J560" s="19"/>
      <c r="K560" s="19"/>
      <c r="L560" s="19"/>
      <c r="M560" s="19"/>
      <c r="N560" s="19"/>
    </row>
    <row r="561" spans="1:14" x14ac:dyDescent="0.25">
      <c r="A561" s="1"/>
      <c r="B561" s="1"/>
      <c r="C561" s="2"/>
      <c r="D561" s="1"/>
      <c r="E561" s="79"/>
      <c r="F561" s="81"/>
      <c r="G561" s="81"/>
      <c r="H561" s="81"/>
      <c r="I561" s="19"/>
      <c r="J561" s="19"/>
      <c r="K561" s="19"/>
      <c r="L561" s="19"/>
      <c r="M561" s="19"/>
      <c r="N561" s="19"/>
    </row>
    <row r="562" spans="1:14" x14ac:dyDescent="0.25">
      <c r="A562" s="1"/>
      <c r="B562" s="1"/>
      <c r="C562" s="2"/>
      <c r="D562" s="1"/>
      <c r="E562" s="79"/>
      <c r="F562" s="80"/>
      <c r="G562" s="80"/>
      <c r="H562" s="80"/>
      <c r="I562" s="19"/>
      <c r="J562" s="19"/>
      <c r="K562" s="19"/>
      <c r="L562" s="19"/>
      <c r="M562" s="19"/>
      <c r="N562" s="19"/>
    </row>
    <row r="563" spans="1:14" x14ac:dyDescent="0.25">
      <c r="A563" s="1"/>
      <c r="B563" s="1"/>
      <c r="C563" s="2"/>
      <c r="D563" s="1"/>
      <c r="E563" s="79"/>
      <c r="F563" s="81"/>
      <c r="G563" s="81"/>
      <c r="H563" s="81"/>
      <c r="I563" s="19"/>
      <c r="J563" s="82"/>
      <c r="K563" s="19"/>
      <c r="L563" s="19"/>
      <c r="M563" s="19"/>
      <c r="N563" s="19"/>
    </row>
    <row r="564" spans="1:14" x14ac:dyDescent="0.25">
      <c r="A564" s="1"/>
      <c r="B564" s="1"/>
      <c r="C564" s="2"/>
      <c r="D564" s="1"/>
      <c r="E564" s="79"/>
      <c r="F564" s="81"/>
      <c r="G564" s="81"/>
      <c r="H564" s="81"/>
      <c r="I564" s="19"/>
      <c r="J564" s="82"/>
      <c r="K564" s="19"/>
      <c r="L564" s="19"/>
      <c r="M564" s="19"/>
      <c r="N564" s="19"/>
    </row>
    <row r="565" spans="1:14" x14ac:dyDescent="0.25">
      <c r="A565" s="1"/>
      <c r="B565" s="1"/>
      <c r="C565" s="2"/>
      <c r="D565" s="1"/>
      <c r="E565" s="79"/>
      <c r="F565" s="81"/>
      <c r="G565" s="81"/>
      <c r="H565" s="81"/>
      <c r="I565" s="19"/>
      <c r="J565" s="19"/>
      <c r="K565" s="19"/>
      <c r="L565" s="19"/>
      <c r="M565" s="19"/>
      <c r="N565" s="19"/>
    </row>
    <row r="566" spans="1:14" x14ac:dyDescent="0.25">
      <c r="A566" s="1"/>
      <c r="B566" s="1"/>
      <c r="C566" s="2"/>
      <c r="D566" s="1"/>
      <c r="E566" s="79"/>
      <c r="F566" s="81"/>
      <c r="G566" s="81"/>
      <c r="H566" s="81"/>
      <c r="I566" s="19"/>
      <c r="J566" s="19"/>
      <c r="K566" s="19"/>
      <c r="L566" s="19"/>
      <c r="M566" s="19"/>
      <c r="N566" s="19"/>
    </row>
    <row r="567" spans="1:14" x14ac:dyDescent="0.25">
      <c r="A567" s="1"/>
      <c r="B567" s="1"/>
      <c r="C567" s="2"/>
      <c r="D567" s="1"/>
      <c r="E567" s="79"/>
      <c r="F567" s="81"/>
      <c r="G567" s="81"/>
      <c r="H567" s="81"/>
      <c r="I567" s="19"/>
      <c r="J567" s="19"/>
      <c r="K567" s="19"/>
      <c r="L567" s="19"/>
      <c r="M567" s="19"/>
      <c r="N567" s="19"/>
    </row>
    <row r="568" spans="1:14" x14ac:dyDescent="0.25">
      <c r="A568" s="1"/>
      <c r="B568" s="1"/>
      <c r="C568" s="2"/>
      <c r="D568" s="1"/>
      <c r="E568" s="79"/>
      <c r="F568" s="81"/>
      <c r="G568" s="19"/>
      <c r="H568" s="19"/>
      <c r="I568" s="19"/>
      <c r="J568" s="19"/>
      <c r="K568" s="19"/>
      <c r="L568" s="19"/>
      <c r="M568" s="19"/>
      <c r="N568" s="19"/>
    </row>
    <row r="569" spans="1:14" x14ac:dyDescent="0.25">
      <c r="A569" s="1"/>
      <c r="B569" s="1"/>
      <c r="C569" s="2"/>
      <c r="D569" s="1"/>
      <c r="E569" s="79"/>
      <c r="F569" s="81"/>
      <c r="G569" s="81"/>
      <c r="H569" s="81"/>
      <c r="I569" s="82"/>
      <c r="J569" s="82"/>
      <c r="K569" s="82"/>
      <c r="L569" s="82"/>
      <c r="M569" s="82"/>
      <c r="N569" s="19"/>
    </row>
    <row r="570" spans="1:14" x14ac:dyDescent="0.25">
      <c r="A570" s="1"/>
      <c r="B570" s="1"/>
      <c r="C570" s="2"/>
      <c r="D570" s="1"/>
      <c r="E570" s="79"/>
      <c r="F570" s="83"/>
      <c r="G570" s="19"/>
      <c r="H570" s="19"/>
      <c r="I570" s="19"/>
      <c r="J570" s="19"/>
      <c r="K570" s="19"/>
      <c r="L570" s="19"/>
      <c r="M570" s="19"/>
      <c r="N570" s="19"/>
    </row>
    <row r="571" spans="1:14" x14ac:dyDescent="0.25">
      <c r="A571" s="1"/>
      <c r="B571" s="1"/>
      <c r="C571" s="2"/>
      <c r="D571" s="1"/>
      <c r="E571" s="79"/>
      <c r="F571" s="81"/>
      <c r="G571" s="81"/>
      <c r="H571" s="81"/>
      <c r="I571" s="19"/>
      <c r="J571" s="19"/>
      <c r="K571" s="19"/>
      <c r="L571" s="19"/>
      <c r="M571" s="19"/>
      <c r="N571" s="19"/>
    </row>
    <row r="572" spans="1:14" x14ac:dyDescent="0.25">
      <c r="A572" s="1"/>
      <c r="B572" s="1"/>
      <c r="C572" s="2"/>
      <c r="D572" s="1"/>
      <c r="E572" s="84"/>
      <c r="F572" s="81"/>
      <c r="G572" s="81"/>
      <c r="H572" s="81"/>
      <c r="I572" s="17"/>
      <c r="J572" s="19"/>
      <c r="K572" s="19"/>
      <c r="L572" s="19"/>
      <c r="M572" s="19"/>
      <c r="N572" s="19"/>
    </row>
    <row r="573" spans="1:14" x14ac:dyDescent="0.25">
      <c r="A573" s="1"/>
      <c r="B573" s="1"/>
      <c r="C573" s="2"/>
      <c r="D573" s="1"/>
      <c r="E573" s="84"/>
      <c r="F573" s="81"/>
      <c r="G573" s="81"/>
      <c r="H573" s="81"/>
      <c r="I573" s="19"/>
      <c r="J573" s="19"/>
      <c r="K573" s="19"/>
      <c r="L573" s="19"/>
      <c r="M573" s="19"/>
      <c r="N573" s="19"/>
    </row>
    <row r="574" spans="1:14" x14ac:dyDescent="0.25">
      <c r="A574" s="1"/>
      <c r="B574" s="1"/>
      <c r="C574" s="2"/>
      <c r="D574" s="1"/>
      <c r="E574" s="79"/>
      <c r="F574" s="81"/>
      <c r="G574" s="81"/>
      <c r="H574" s="81"/>
      <c r="I574" s="85"/>
      <c r="J574" s="19"/>
      <c r="K574" s="19"/>
      <c r="L574" s="19"/>
      <c r="M574" s="19"/>
      <c r="N574" s="19"/>
    </row>
    <row r="575" spans="1:14" x14ac:dyDescent="0.25">
      <c r="A575" s="1"/>
      <c r="B575" s="1"/>
      <c r="C575" s="2"/>
      <c r="D575" s="1"/>
      <c r="E575" s="84"/>
      <c r="F575" s="81"/>
      <c r="G575" s="81"/>
      <c r="H575" s="81"/>
      <c r="I575" s="19"/>
      <c r="J575" s="19"/>
      <c r="K575" s="19"/>
      <c r="L575" s="19"/>
      <c r="M575" s="19"/>
      <c r="N575" s="19"/>
    </row>
    <row r="576" spans="1:14" x14ac:dyDescent="0.25">
      <c r="A576" s="1"/>
      <c r="B576" s="1"/>
      <c r="C576" s="2"/>
      <c r="D576" s="1"/>
      <c r="E576" s="79"/>
      <c r="F576" s="81"/>
      <c r="G576" s="81"/>
      <c r="H576" s="81"/>
      <c r="I576" s="17"/>
      <c r="J576" s="19"/>
      <c r="K576" s="19"/>
      <c r="L576" s="19"/>
      <c r="M576" s="19"/>
      <c r="N576" s="19"/>
    </row>
    <row r="577" spans="1:14" x14ac:dyDescent="0.25">
      <c r="A577" s="1"/>
      <c r="B577" s="1"/>
      <c r="C577" s="2"/>
      <c r="D577" s="1"/>
      <c r="E577" s="84"/>
      <c r="F577" s="81"/>
      <c r="G577" s="81"/>
      <c r="H577" s="81"/>
      <c r="I577" s="19"/>
      <c r="J577" s="82"/>
      <c r="K577" s="19"/>
      <c r="L577" s="19"/>
      <c r="M577" s="19"/>
      <c r="N577" s="19"/>
    </row>
    <row r="578" spans="1:14" x14ac:dyDescent="0.25">
      <c r="A578" s="1"/>
      <c r="B578" s="1"/>
      <c r="C578" s="2"/>
      <c r="D578" s="1"/>
      <c r="E578" s="79"/>
      <c r="F578" s="81"/>
      <c r="G578" s="81"/>
      <c r="H578" s="81"/>
      <c r="I578" s="19"/>
      <c r="J578" s="19"/>
      <c r="K578" s="19"/>
      <c r="L578" s="19"/>
      <c r="M578" s="19"/>
      <c r="N578" s="19"/>
    </row>
    <row r="579" spans="1:14" x14ac:dyDescent="0.25">
      <c r="A579" s="1"/>
      <c r="B579" s="1"/>
      <c r="C579" s="2"/>
      <c r="D579" s="1"/>
      <c r="E579" s="84"/>
      <c r="F579" s="81"/>
      <c r="G579" s="81"/>
      <c r="H579" s="81"/>
      <c r="I579" s="19"/>
      <c r="J579" s="19"/>
      <c r="K579" s="19"/>
      <c r="L579" s="19"/>
      <c r="M579" s="19"/>
      <c r="N579" s="19"/>
    </row>
    <row r="580" spans="1:14" x14ac:dyDescent="0.25">
      <c r="A580" s="1"/>
      <c r="B580" s="1"/>
      <c r="C580" s="2"/>
      <c r="D580" s="1"/>
      <c r="E580" s="84"/>
      <c r="F580" s="81"/>
      <c r="G580" s="81"/>
      <c r="H580" s="81"/>
      <c r="I580" s="19"/>
      <c r="J580" s="19"/>
      <c r="K580" s="19"/>
      <c r="L580" s="19"/>
      <c r="M580" s="19"/>
      <c r="N580" s="19"/>
    </row>
    <row r="581" spans="1:14" x14ac:dyDescent="0.25">
      <c r="A581" s="1"/>
      <c r="B581" s="1"/>
      <c r="C581" s="2"/>
      <c r="D581" s="1"/>
      <c r="E581" s="86"/>
      <c r="F581" s="87"/>
      <c r="G581" s="87"/>
      <c r="H581" s="87"/>
      <c r="I581" s="19"/>
      <c r="J581" s="82"/>
      <c r="K581" s="19"/>
      <c r="L581" s="19"/>
      <c r="M581" s="19"/>
      <c r="N581" s="19"/>
    </row>
    <row r="582" spans="1:14" x14ac:dyDescent="0.25">
      <c r="A582" s="1"/>
      <c r="B582" s="1"/>
      <c r="C582" s="2"/>
      <c r="D582" s="1"/>
      <c r="E582" s="84"/>
      <c r="F582" s="81"/>
      <c r="G582" s="81"/>
      <c r="H582" s="81"/>
      <c r="I582" s="19"/>
      <c r="J582" s="19"/>
      <c r="K582" s="19"/>
      <c r="L582" s="19"/>
      <c r="M582" s="19"/>
      <c r="N582" s="19"/>
    </row>
    <row r="583" spans="1:14" x14ac:dyDescent="0.25">
      <c r="A583" s="1"/>
      <c r="B583" s="1"/>
      <c r="C583" s="2"/>
      <c r="D583" s="1"/>
      <c r="E583" s="84"/>
      <c r="F583" s="87"/>
      <c r="G583" s="87"/>
      <c r="H583" s="87"/>
      <c r="I583" s="19"/>
      <c r="J583" s="82"/>
      <c r="K583" s="19"/>
      <c r="L583" s="19"/>
      <c r="M583" s="19"/>
      <c r="N583" s="19"/>
    </row>
    <row r="584" spans="1:14" x14ac:dyDescent="0.25">
      <c r="A584" s="1"/>
      <c r="B584" s="1"/>
      <c r="C584" s="2"/>
      <c r="D584" s="1"/>
      <c r="E584" s="88"/>
      <c r="F584" s="79"/>
      <c r="G584" s="19"/>
      <c r="H584" s="19"/>
      <c r="I584" s="19"/>
      <c r="J584" s="19"/>
      <c r="K584" s="19"/>
      <c r="L584" s="19"/>
      <c r="M584" s="19"/>
      <c r="N584" s="19"/>
    </row>
    <row r="585" spans="1:14" x14ac:dyDescent="0.25">
      <c r="A585" s="1"/>
      <c r="B585" s="1"/>
      <c r="C585" s="2"/>
      <c r="D585" s="1"/>
      <c r="E585" s="84"/>
      <c r="F585" s="79"/>
      <c r="G585" s="19"/>
      <c r="H585" s="19"/>
      <c r="I585" s="19"/>
      <c r="J585" s="19"/>
      <c r="K585" s="19"/>
      <c r="L585" s="19"/>
      <c r="M585" s="19"/>
      <c r="N585" s="19"/>
    </row>
    <row r="586" spans="1:14" x14ac:dyDescent="0.25">
      <c r="A586" s="1"/>
      <c r="B586" s="1"/>
      <c r="C586" s="2"/>
      <c r="D586" s="1"/>
      <c r="E586" s="84"/>
      <c r="F586" s="79"/>
      <c r="G586" s="19"/>
      <c r="H586" s="19"/>
      <c r="I586" s="19"/>
      <c r="J586" s="19"/>
      <c r="K586" s="19"/>
      <c r="L586" s="19"/>
      <c r="M586" s="19"/>
      <c r="N586" s="19"/>
    </row>
    <row r="587" spans="1:14" x14ac:dyDescent="0.25">
      <c r="A587" s="1"/>
      <c r="B587" s="1"/>
      <c r="C587" s="2"/>
      <c r="D587" s="1"/>
      <c r="E587" s="88"/>
      <c r="F587" s="79"/>
      <c r="G587" s="19"/>
      <c r="H587" s="19"/>
      <c r="I587" s="19"/>
      <c r="J587" s="19"/>
      <c r="K587" s="19"/>
      <c r="L587" s="19"/>
      <c r="M587" s="19"/>
      <c r="N587" s="19"/>
    </row>
    <row r="588" spans="1:14" x14ac:dyDescent="0.25">
      <c r="A588" s="1"/>
      <c r="B588" s="1"/>
      <c r="C588" s="2"/>
      <c r="D588" s="1"/>
      <c r="E588" s="84"/>
      <c r="F588" s="79"/>
      <c r="G588" s="19"/>
      <c r="H588" s="19"/>
      <c r="I588" s="19"/>
      <c r="J588" s="19"/>
      <c r="K588" s="19"/>
      <c r="L588" s="19"/>
      <c r="M588" s="19"/>
      <c r="N588" s="19"/>
    </row>
    <row r="589" spans="1:14" x14ac:dyDescent="0.25">
      <c r="A589" s="1"/>
      <c r="B589" s="1"/>
      <c r="C589" s="2"/>
      <c r="D589" s="1"/>
      <c r="E589" s="84"/>
      <c r="F589" s="79"/>
      <c r="G589" s="19"/>
      <c r="H589" s="19"/>
      <c r="I589" s="19"/>
      <c r="J589" s="19"/>
      <c r="K589" s="19"/>
      <c r="L589" s="19"/>
      <c r="M589" s="19"/>
      <c r="N589" s="19"/>
    </row>
    <row r="590" spans="1:14" x14ac:dyDescent="0.25">
      <c r="A590" s="1"/>
      <c r="B590" s="1"/>
      <c r="C590" s="2"/>
      <c r="D590" s="1"/>
      <c r="E590" s="79"/>
      <c r="F590" s="79"/>
      <c r="G590" s="86"/>
      <c r="H590" s="89"/>
      <c r="I590" s="19"/>
      <c r="J590" s="19"/>
      <c r="K590" s="19"/>
      <c r="L590" s="19"/>
      <c r="M590" s="19"/>
      <c r="N590" s="19"/>
    </row>
    <row r="591" spans="1:14" x14ac:dyDescent="0.25">
      <c r="A591" s="1"/>
      <c r="B591" s="1"/>
      <c r="C591" s="2"/>
      <c r="D591" s="1"/>
      <c r="E591" s="83"/>
      <c r="F591" s="81"/>
      <c r="G591" s="83"/>
      <c r="H591" s="90"/>
      <c r="I591" s="19"/>
      <c r="J591" s="19"/>
      <c r="K591" s="19"/>
      <c r="L591" s="19"/>
      <c r="M591" s="19"/>
      <c r="N591" s="19"/>
    </row>
    <row r="592" spans="1:14" x14ac:dyDescent="0.25">
      <c r="A592" s="1"/>
      <c r="B592" s="1"/>
      <c r="C592" s="2"/>
      <c r="D592" s="1"/>
      <c r="E592" s="79"/>
      <c r="F592" s="81"/>
      <c r="G592" s="84"/>
      <c r="H592" s="90"/>
      <c r="I592" s="89"/>
      <c r="J592" s="89"/>
      <c r="K592" s="19"/>
      <c r="L592" s="19"/>
      <c r="M592" s="19"/>
      <c r="N592" s="19"/>
    </row>
    <row r="593" spans="1:14" x14ac:dyDescent="0.25">
      <c r="A593" s="1"/>
      <c r="B593" s="1"/>
      <c r="C593" s="2"/>
      <c r="D593" s="1"/>
      <c r="E593" s="79"/>
      <c r="F593" s="81"/>
      <c r="G593" s="19"/>
      <c r="H593" s="19"/>
      <c r="I593" s="90"/>
      <c r="J593" s="90"/>
      <c r="K593" s="19"/>
      <c r="L593" s="19"/>
      <c r="M593" s="19"/>
      <c r="N593" s="19"/>
    </row>
    <row r="594" spans="1:14" x14ac:dyDescent="0.25">
      <c r="A594" s="1"/>
      <c r="B594" s="1"/>
      <c r="C594" s="2"/>
      <c r="D594" s="1"/>
      <c r="E594" s="79"/>
      <c r="F594" s="81"/>
      <c r="G594" s="19"/>
      <c r="H594" s="19"/>
      <c r="I594" s="91"/>
      <c r="J594" s="90"/>
      <c r="K594" s="19"/>
      <c r="L594" s="19"/>
      <c r="M594" s="19"/>
      <c r="N594" s="19"/>
    </row>
    <row r="595" spans="1:14" x14ac:dyDescent="0.25">
      <c r="A595" s="1"/>
      <c r="B595" s="1"/>
      <c r="C595" s="2"/>
      <c r="D595" s="1"/>
      <c r="E595" s="79"/>
      <c r="F595" s="81"/>
      <c r="G595" s="19"/>
      <c r="H595" s="19"/>
      <c r="I595" s="19"/>
      <c r="J595" s="19"/>
      <c r="K595" s="19"/>
      <c r="L595" s="19"/>
      <c r="M595" s="19"/>
      <c r="N595" s="19"/>
    </row>
    <row r="596" spans="1:14" x14ac:dyDescent="0.25">
      <c r="A596" s="1"/>
      <c r="B596" s="1"/>
      <c r="C596" s="2"/>
      <c r="D596" s="1"/>
      <c r="E596" s="79"/>
      <c r="F596" s="81"/>
      <c r="G596" s="19"/>
      <c r="H596" s="19"/>
      <c r="I596" s="19"/>
      <c r="J596" s="19"/>
      <c r="K596" s="19"/>
      <c r="L596" s="19"/>
      <c r="M596" s="19"/>
      <c r="N596" s="19"/>
    </row>
    <row r="597" spans="1:14" x14ac:dyDescent="0.25">
      <c r="A597" s="1"/>
      <c r="B597" s="1"/>
      <c r="C597" s="1"/>
      <c r="D597" s="1"/>
      <c r="E597" s="79"/>
      <c r="F597" s="81"/>
      <c r="G597" s="19"/>
      <c r="H597" s="19"/>
      <c r="I597" s="19"/>
      <c r="J597" s="19"/>
      <c r="K597" s="19"/>
      <c r="L597" s="19"/>
      <c r="M597" s="19"/>
      <c r="N597" s="19"/>
    </row>
    <row r="598" spans="1:14" x14ac:dyDescent="0.25">
      <c r="A598" s="1"/>
      <c r="B598" s="1"/>
      <c r="C598" s="1"/>
      <c r="D598" s="1"/>
      <c r="E598" s="79"/>
      <c r="F598" s="81"/>
      <c r="G598" s="19"/>
      <c r="H598" s="19"/>
      <c r="I598" s="19"/>
      <c r="J598" s="19"/>
      <c r="K598" s="19"/>
      <c r="L598" s="19"/>
      <c r="M598" s="19"/>
      <c r="N598" s="19"/>
    </row>
    <row r="599" spans="1:14" x14ac:dyDescent="0.25">
      <c r="A599" s="1"/>
      <c r="B599" s="1"/>
      <c r="C599" s="1"/>
      <c r="D599" s="1"/>
      <c r="E599" s="79"/>
      <c r="F599" s="81"/>
      <c r="G599" s="19"/>
      <c r="H599" s="19"/>
      <c r="I599" s="19"/>
      <c r="J599" s="19"/>
      <c r="K599" s="19"/>
      <c r="L599" s="19"/>
      <c r="M599" s="19"/>
      <c r="N599" s="19"/>
    </row>
    <row r="600" spans="1:14" x14ac:dyDescent="0.25">
      <c r="A600" s="1"/>
      <c r="B600" s="1"/>
      <c r="C600" s="1"/>
      <c r="D600" s="1"/>
      <c r="E600" s="79"/>
      <c r="F600" s="84"/>
      <c r="G600" s="19"/>
      <c r="H600" s="19"/>
      <c r="I600" s="19"/>
      <c r="J600" s="19"/>
      <c r="K600" s="19"/>
      <c r="L600" s="19"/>
      <c r="M600" s="19"/>
      <c r="N600" s="19"/>
    </row>
    <row r="601" spans="1:14" x14ac:dyDescent="0.25">
      <c r="A601" s="1"/>
      <c r="B601" s="1"/>
      <c r="C601" s="1"/>
      <c r="D601" s="1"/>
      <c r="E601" s="79"/>
      <c r="F601" s="81"/>
      <c r="G601" s="19"/>
      <c r="H601" s="19"/>
      <c r="I601" s="19"/>
      <c r="J601" s="19"/>
      <c r="K601" s="19"/>
      <c r="L601" s="19"/>
      <c r="M601" s="19"/>
      <c r="N601" s="19"/>
    </row>
    <row r="602" spans="1:14" x14ac:dyDescent="0.25">
      <c r="A602" s="1"/>
      <c r="B602" s="1"/>
      <c r="C602" s="1"/>
      <c r="D602" s="1"/>
      <c r="E602" s="83"/>
      <c r="F602" s="81"/>
      <c r="G602" s="19"/>
      <c r="H602" s="19"/>
      <c r="I602" s="19"/>
      <c r="J602" s="19"/>
      <c r="K602" s="19"/>
      <c r="L602" s="19"/>
      <c r="M602" s="19"/>
      <c r="N602" s="19"/>
    </row>
    <row r="603" spans="1:14" x14ac:dyDescent="0.25">
      <c r="A603" s="1"/>
      <c r="B603" s="1"/>
      <c r="C603" s="1"/>
      <c r="D603" s="1"/>
      <c r="E603" s="79"/>
      <c r="F603" s="84"/>
      <c r="G603" s="19"/>
      <c r="H603" s="19"/>
      <c r="I603" s="19"/>
      <c r="J603" s="19"/>
      <c r="K603" s="19"/>
      <c r="L603" s="19"/>
      <c r="M603" s="19"/>
      <c r="N603" s="19"/>
    </row>
    <row r="604" spans="1:14" x14ac:dyDescent="0.25">
      <c r="A604" s="1"/>
      <c r="B604" s="1"/>
      <c r="C604" s="1"/>
      <c r="D604" s="1"/>
      <c r="E604" s="79"/>
      <c r="F604" s="84"/>
      <c r="G604" s="19"/>
      <c r="H604" s="19"/>
      <c r="I604" s="19"/>
      <c r="J604" s="19"/>
      <c r="K604" s="19"/>
      <c r="L604" s="19"/>
      <c r="M604" s="19"/>
      <c r="N604" s="19"/>
    </row>
    <row r="605" spans="1:14" x14ac:dyDescent="0.25">
      <c r="A605" s="1"/>
      <c r="B605" s="1"/>
      <c r="C605" s="1"/>
      <c r="D605" s="1"/>
      <c r="E605" s="79"/>
      <c r="F605" s="84"/>
      <c r="G605" s="19"/>
      <c r="H605" s="19"/>
      <c r="I605" s="19"/>
      <c r="J605" s="19"/>
      <c r="K605" s="19"/>
      <c r="L605" s="19"/>
      <c r="M605" s="19"/>
      <c r="N605" s="19"/>
    </row>
    <row r="606" spans="1:14" x14ac:dyDescent="0.25">
      <c r="A606" s="1"/>
      <c r="B606" s="1"/>
      <c r="C606" s="1"/>
      <c r="D606" s="1"/>
      <c r="E606" s="79"/>
      <c r="F606" s="84"/>
      <c r="G606" s="19"/>
      <c r="H606" s="19"/>
      <c r="I606" s="19"/>
      <c r="J606" s="19"/>
      <c r="K606" s="19"/>
      <c r="L606" s="19"/>
      <c r="M606" s="19"/>
      <c r="N606" s="19"/>
    </row>
    <row r="607" spans="1:14" x14ac:dyDescent="0.25">
      <c r="A607" s="1"/>
      <c r="B607" s="1"/>
      <c r="C607" s="1"/>
      <c r="D607" s="1"/>
      <c r="E607" s="79"/>
      <c r="F607" s="84"/>
      <c r="G607" s="19"/>
      <c r="H607" s="19"/>
      <c r="I607" s="19"/>
      <c r="J607" s="19"/>
      <c r="K607" s="19"/>
      <c r="L607" s="19"/>
      <c r="M607" s="19"/>
      <c r="N607" s="19"/>
    </row>
    <row r="608" spans="1:14" x14ac:dyDescent="0.25">
      <c r="A608" s="1"/>
      <c r="B608" s="1"/>
      <c r="C608" s="1"/>
      <c r="D608" s="1"/>
      <c r="E608" s="79"/>
      <c r="F608" s="84"/>
      <c r="G608" s="19"/>
      <c r="H608" s="19"/>
      <c r="I608" s="19"/>
      <c r="J608" s="19"/>
      <c r="K608" s="19"/>
      <c r="L608" s="19"/>
      <c r="M608" s="19"/>
      <c r="N608" s="19"/>
    </row>
    <row r="609" spans="1:14" x14ac:dyDescent="0.25">
      <c r="A609" s="1"/>
      <c r="B609" s="1"/>
      <c r="C609" s="1"/>
      <c r="D609" s="1"/>
      <c r="E609" s="79"/>
      <c r="F609" s="84"/>
      <c r="G609" s="19"/>
      <c r="H609" s="19"/>
      <c r="I609" s="19"/>
      <c r="J609" s="19"/>
      <c r="K609" s="19"/>
      <c r="L609" s="19"/>
      <c r="M609" s="19"/>
      <c r="N609" s="19"/>
    </row>
    <row r="610" spans="1:14" x14ac:dyDescent="0.25">
      <c r="A610" s="1"/>
      <c r="B610" s="1"/>
      <c r="C610" s="1"/>
      <c r="D610" s="1"/>
      <c r="E610" s="79"/>
      <c r="F610" s="84"/>
      <c r="G610" s="19"/>
      <c r="H610" s="19"/>
      <c r="I610" s="19"/>
      <c r="J610" s="19"/>
      <c r="K610" s="19"/>
      <c r="L610" s="19"/>
      <c r="M610" s="19"/>
      <c r="N610" s="19"/>
    </row>
    <row r="611" spans="1:14" x14ac:dyDescent="0.25">
      <c r="A611" s="1"/>
      <c r="B611" s="1"/>
      <c r="C611" s="1"/>
      <c r="D611" s="1"/>
      <c r="E611" s="79"/>
      <c r="F611" s="84"/>
      <c r="G611" s="19"/>
      <c r="H611" s="19"/>
      <c r="I611" s="19"/>
      <c r="J611" s="19"/>
      <c r="K611" s="19"/>
      <c r="L611" s="19"/>
      <c r="M611" s="19"/>
      <c r="N611" s="19"/>
    </row>
    <row r="612" spans="1:14" x14ac:dyDescent="0.25">
      <c r="A612" s="1"/>
      <c r="B612" s="1"/>
      <c r="C612" s="1"/>
      <c r="D612" s="1"/>
      <c r="E612" s="79"/>
      <c r="F612" s="84"/>
      <c r="G612" s="19"/>
      <c r="H612" s="19"/>
      <c r="I612" s="19"/>
      <c r="J612" s="19"/>
      <c r="K612" s="19"/>
      <c r="L612" s="19"/>
      <c r="M612" s="19"/>
      <c r="N612" s="19"/>
    </row>
    <row r="613" spans="1:14" x14ac:dyDescent="0.25">
      <c r="A613" s="1"/>
      <c r="B613" s="1"/>
      <c r="C613" s="1"/>
      <c r="D613" s="1"/>
      <c r="E613" s="79"/>
      <c r="F613" s="84"/>
      <c r="G613" s="19"/>
      <c r="H613" s="19"/>
      <c r="I613" s="19"/>
      <c r="J613" s="19"/>
      <c r="K613" s="19"/>
      <c r="L613" s="19"/>
      <c r="M613" s="19"/>
      <c r="N613" s="19"/>
    </row>
    <row r="614" spans="1:14" x14ac:dyDescent="0.25">
      <c r="A614" s="1"/>
      <c r="B614" s="1"/>
      <c r="C614" s="1"/>
      <c r="D614" s="1"/>
      <c r="E614" s="79"/>
      <c r="F614" s="84"/>
      <c r="G614" s="19"/>
      <c r="H614" s="19"/>
      <c r="I614" s="19"/>
      <c r="J614" s="19"/>
      <c r="K614" s="19"/>
      <c r="L614" s="19"/>
      <c r="M614" s="19"/>
      <c r="N614" s="19"/>
    </row>
    <row r="615" spans="1:14" x14ac:dyDescent="0.25">
      <c r="A615" s="1"/>
      <c r="B615" s="1"/>
      <c r="C615" s="1"/>
      <c r="D615" s="1"/>
      <c r="E615" s="79"/>
      <c r="F615" s="84"/>
      <c r="G615" s="19"/>
      <c r="H615" s="19"/>
      <c r="I615" s="19"/>
      <c r="J615" s="19"/>
      <c r="K615" s="19"/>
      <c r="L615" s="19"/>
      <c r="M615" s="19"/>
      <c r="N615" s="19"/>
    </row>
    <row r="616" spans="1:14" x14ac:dyDescent="0.25">
      <c r="A616" s="1"/>
      <c r="B616" s="1"/>
      <c r="C616" s="1"/>
      <c r="D616" s="1"/>
      <c r="E616" s="79"/>
      <c r="F616" s="84"/>
      <c r="G616" s="19"/>
      <c r="H616" s="19"/>
      <c r="I616" s="19"/>
      <c r="J616" s="19"/>
      <c r="K616" s="19"/>
      <c r="L616" s="19"/>
      <c r="M616" s="19"/>
      <c r="N616" s="19"/>
    </row>
    <row r="617" spans="1:14" x14ac:dyDescent="0.25">
      <c r="A617" s="1"/>
      <c r="B617" s="1"/>
      <c r="C617" s="1"/>
      <c r="D617" s="1"/>
      <c r="E617" s="79"/>
      <c r="F617" s="84"/>
      <c r="G617" s="19"/>
      <c r="H617" s="19"/>
      <c r="I617" s="19"/>
      <c r="J617" s="19"/>
      <c r="K617" s="19"/>
      <c r="L617" s="19"/>
      <c r="M617" s="19"/>
      <c r="N617" s="19"/>
    </row>
    <row r="618" spans="1:14" x14ac:dyDescent="0.25">
      <c r="A618" s="1"/>
      <c r="B618" s="1"/>
      <c r="C618" s="1"/>
      <c r="D618" s="1"/>
      <c r="E618" s="79"/>
      <c r="F618" s="84"/>
      <c r="G618" s="19"/>
      <c r="H618" s="19"/>
      <c r="I618" s="19"/>
      <c r="J618" s="19"/>
      <c r="K618" s="19"/>
      <c r="L618" s="19"/>
      <c r="M618" s="19"/>
      <c r="N618" s="19"/>
    </row>
    <row r="619" spans="1:14" x14ac:dyDescent="0.25">
      <c r="A619" s="1"/>
      <c r="B619" s="1"/>
      <c r="C619" s="1"/>
      <c r="D619" s="1"/>
      <c r="E619" s="79"/>
      <c r="F619" s="84"/>
      <c r="G619" s="19"/>
      <c r="H619" s="19"/>
      <c r="I619" s="19"/>
      <c r="J619" s="19"/>
      <c r="K619" s="19"/>
      <c r="L619" s="19"/>
      <c r="M619" s="19"/>
      <c r="N619" s="19"/>
    </row>
    <row r="620" spans="1:14" x14ac:dyDescent="0.25">
      <c r="A620" s="1"/>
      <c r="B620" s="1"/>
      <c r="C620" s="1"/>
      <c r="D620" s="1"/>
      <c r="E620" s="79"/>
      <c r="F620" s="84"/>
      <c r="G620" s="19"/>
      <c r="H620" s="19"/>
      <c r="I620" s="19"/>
      <c r="J620" s="19"/>
      <c r="K620" s="19"/>
      <c r="L620" s="19"/>
      <c r="M620" s="19"/>
      <c r="N620" s="19"/>
    </row>
    <row r="621" spans="1:14" x14ac:dyDescent="0.25">
      <c r="A621" s="1"/>
      <c r="B621" s="1"/>
      <c r="C621" s="1"/>
      <c r="D621" s="1"/>
      <c r="E621" s="79"/>
      <c r="F621" s="84"/>
      <c r="G621" s="19"/>
      <c r="H621" s="19"/>
      <c r="I621" s="19"/>
      <c r="J621" s="19"/>
      <c r="K621" s="19"/>
      <c r="L621" s="19"/>
      <c r="M621" s="19"/>
      <c r="N621" s="19"/>
    </row>
    <row r="622" spans="1:14" x14ac:dyDescent="0.25">
      <c r="A622" s="1"/>
      <c r="B622" s="1"/>
      <c r="C622" s="1"/>
      <c r="D622" s="1"/>
      <c r="E622" s="79"/>
      <c r="F622" s="84"/>
      <c r="G622" s="19"/>
      <c r="H622" s="19"/>
      <c r="I622" s="19"/>
      <c r="J622" s="19"/>
      <c r="K622" s="19"/>
      <c r="L622" s="19"/>
      <c r="M622" s="19"/>
      <c r="N622" s="19"/>
    </row>
    <row r="623" spans="1:14" x14ac:dyDescent="0.25">
      <c r="A623" s="1"/>
      <c r="B623" s="1"/>
      <c r="C623" s="1"/>
      <c r="D623" s="1"/>
      <c r="E623" s="79"/>
      <c r="F623" s="84"/>
      <c r="G623" s="19"/>
      <c r="H623" s="19"/>
      <c r="I623" s="19"/>
      <c r="J623" s="19"/>
      <c r="K623" s="19"/>
      <c r="L623" s="19"/>
      <c r="M623" s="19"/>
      <c r="N623" s="19"/>
    </row>
    <row r="624" spans="1:14" x14ac:dyDescent="0.25">
      <c r="A624" s="1"/>
      <c r="B624" s="1"/>
      <c r="C624" s="1"/>
      <c r="D624" s="1"/>
      <c r="E624" s="79"/>
      <c r="F624" s="84"/>
      <c r="G624" s="19"/>
      <c r="H624" s="19"/>
      <c r="I624" s="19"/>
      <c r="J624" s="19"/>
      <c r="K624" s="19"/>
      <c r="L624" s="19"/>
      <c r="M624" s="19"/>
      <c r="N624" s="19"/>
    </row>
    <row r="625" spans="1:14" x14ac:dyDescent="0.25">
      <c r="A625" s="1"/>
      <c r="B625" s="1"/>
      <c r="C625" s="1"/>
      <c r="D625" s="1"/>
      <c r="E625" s="79"/>
      <c r="F625" s="84"/>
      <c r="G625" s="19"/>
      <c r="H625" s="19"/>
      <c r="I625" s="19"/>
      <c r="J625" s="19"/>
      <c r="K625" s="19"/>
      <c r="L625" s="19"/>
      <c r="M625" s="19"/>
      <c r="N625" s="19"/>
    </row>
    <row r="626" spans="1:14" x14ac:dyDescent="0.25">
      <c r="A626" s="1"/>
      <c r="B626" s="1"/>
      <c r="C626" s="1"/>
      <c r="D626" s="1"/>
      <c r="E626" s="79"/>
      <c r="F626" s="84"/>
      <c r="G626" s="19"/>
      <c r="H626" s="19"/>
      <c r="I626" s="19"/>
      <c r="J626" s="19"/>
      <c r="K626" s="19"/>
      <c r="L626" s="19"/>
      <c r="M626" s="19"/>
      <c r="N626" s="19"/>
    </row>
    <row r="627" spans="1:14" x14ac:dyDescent="0.25">
      <c r="A627" s="1"/>
      <c r="B627" s="1"/>
      <c r="C627" s="1"/>
      <c r="D627" s="1"/>
      <c r="E627" s="79"/>
      <c r="F627" s="84"/>
      <c r="G627" s="19"/>
      <c r="H627" s="19"/>
      <c r="I627" s="19"/>
      <c r="J627" s="19"/>
      <c r="K627" s="19"/>
      <c r="L627" s="19"/>
      <c r="M627" s="19"/>
      <c r="N627" s="19"/>
    </row>
    <row r="628" spans="1:14" x14ac:dyDescent="0.25">
      <c r="A628" s="1"/>
      <c r="B628" s="1"/>
      <c r="C628" s="1"/>
      <c r="D628" s="1"/>
      <c r="E628" s="79"/>
      <c r="F628" s="84"/>
      <c r="G628" s="19"/>
      <c r="H628" s="19"/>
      <c r="I628" s="19"/>
      <c r="J628" s="19"/>
      <c r="K628" s="19"/>
      <c r="L628" s="19"/>
      <c r="M628" s="19"/>
      <c r="N628" s="19"/>
    </row>
    <row r="629" spans="1:14" x14ac:dyDescent="0.25">
      <c r="A629" s="1"/>
      <c r="B629" s="1"/>
      <c r="C629" s="1"/>
      <c r="D629" s="1"/>
      <c r="E629" s="79"/>
      <c r="F629" s="84"/>
      <c r="G629" s="19"/>
      <c r="H629" s="19"/>
      <c r="I629" s="19"/>
      <c r="J629" s="19"/>
      <c r="K629" s="19"/>
      <c r="L629" s="19"/>
      <c r="M629" s="19"/>
      <c r="N629" s="19"/>
    </row>
    <row r="630" spans="1:14" x14ac:dyDescent="0.25">
      <c r="A630" s="1"/>
      <c r="B630" s="1"/>
      <c r="C630" s="1"/>
      <c r="D630" s="1"/>
      <c r="E630" s="79"/>
      <c r="F630" s="84"/>
      <c r="G630" s="19"/>
      <c r="H630" s="19"/>
      <c r="I630" s="19"/>
      <c r="J630" s="19"/>
      <c r="K630" s="19"/>
      <c r="L630" s="19"/>
      <c r="M630" s="19"/>
      <c r="N630" s="19"/>
    </row>
    <row r="631" spans="1:14" x14ac:dyDescent="0.25">
      <c r="A631" s="1"/>
      <c r="B631" s="1"/>
      <c r="C631" s="1"/>
      <c r="D631" s="1"/>
      <c r="E631" s="79"/>
      <c r="F631" s="84"/>
      <c r="G631" s="19"/>
      <c r="H631" s="19"/>
      <c r="I631" s="19"/>
      <c r="J631" s="19"/>
      <c r="K631" s="19"/>
      <c r="L631" s="19"/>
      <c r="M631" s="19"/>
      <c r="N631" s="19"/>
    </row>
    <row r="632" spans="1:14" x14ac:dyDescent="0.25">
      <c r="A632" s="1"/>
      <c r="B632" s="1"/>
      <c r="C632" s="1"/>
      <c r="D632" s="1"/>
      <c r="E632" s="79"/>
      <c r="F632" s="84"/>
      <c r="G632" s="19"/>
      <c r="H632" s="19"/>
      <c r="I632" s="19"/>
      <c r="J632" s="19"/>
      <c r="K632" s="19"/>
      <c r="L632" s="19"/>
      <c r="M632" s="19"/>
      <c r="N632" s="19"/>
    </row>
    <row r="633" spans="1:14" x14ac:dyDescent="0.25">
      <c r="A633" s="1"/>
      <c r="B633" s="1"/>
      <c r="C633" s="1"/>
      <c r="D633" s="1"/>
      <c r="E633" s="79"/>
      <c r="F633" s="84"/>
      <c r="G633" s="19"/>
      <c r="H633" s="19"/>
      <c r="I633" s="19"/>
      <c r="J633" s="19"/>
      <c r="K633" s="19"/>
      <c r="L633" s="19"/>
      <c r="M633" s="19"/>
      <c r="N633" s="19"/>
    </row>
    <row r="634" spans="1:14" x14ac:dyDescent="0.25">
      <c r="A634" s="1"/>
      <c r="B634" s="1"/>
      <c r="C634" s="1"/>
      <c r="D634" s="1"/>
      <c r="E634" s="79"/>
      <c r="F634" s="84"/>
      <c r="G634" s="19"/>
      <c r="H634" s="19"/>
      <c r="I634" s="19"/>
      <c r="J634" s="19"/>
      <c r="K634" s="19"/>
      <c r="L634" s="19"/>
      <c r="M634" s="19"/>
      <c r="N634" s="19"/>
    </row>
    <row r="635" spans="1:14" x14ac:dyDescent="0.25">
      <c r="A635" s="1"/>
      <c r="B635" s="1"/>
      <c r="C635" s="1"/>
      <c r="D635" s="1"/>
      <c r="E635" s="79"/>
      <c r="F635" s="84"/>
      <c r="G635" s="19"/>
      <c r="H635" s="19"/>
      <c r="I635" s="19"/>
      <c r="J635" s="19"/>
      <c r="K635" s="19"/>
      <c r="L635" s="19"/>
      <c r="M635" s="19"/>
      <c r="N635" s="19"/>
    </row>
    <row r="636" spans="1:14" x14ac:dyDescent="0.25">
      <c r="A636" s="1"/>
      <c r="B636" s="1"/>
      <c r="C636" s="1"/>
      <c r="D636" s="1"/>
      <c r="E636" s="79"/>
      <c r="F636" s="84"/>
      <c r="G636" s="19"/>
      <c r="H636" s="19"/>
      <c r="I636" s="19"/>
      <c r="J636" s="19"/>
      <c r="K636" s="19"/>
      <c r="L636" s="19"/>
      <c r="M636" s="19"/>
      <c r="N636" s="19"/>
    </row>
    <row r="637" spans="1:14" x14ac:dyDescent="0.25">
      <c r="A637" s="1"/>
      <c r="B637" s="1"/>
      <c r="C637" s="1"/>
      <c r="D637" s="1"/>
      <c r="E637" s="79"/>
      <c r="F637" s="84"/>
      <c r="G637" s="19"/>
      <c r="H637" s="19"/>
      <c r="I637" s="19"/>
      <c r="J637" s="19"/>
      <c r="K637" s="19"/>
      <c r="L637" s="19"/>
      <c r="M637" s="19"/>
      <c r="N637" s="19"/>
    </row>
    <row r="638" spans="1:14" x14ac:dyDescent="0.25">
      <c r="A638" s="1"/>
      <c r="B638" s="1"/>
      <c r="C638" s="1"/>
      <c r="D638" s="1"/>
      <c r="E638" s="79"/>
      <c r="F638" s="84"/>
      <c r="G638" s="19"/>
      <c r="H638" s="19"/>
      <c r="I638" s="19"/>
      <c r="J638" s="19"/>
      <c r="K638" s="19"/>
      <c r="L638" s="19"/>
      <c r="M638" s="19"/>
      <c r="N638" s="19"/>
    </row>
    <row r="639" spans="1:14" x14ac:dyDescent="0.25">
      <c r="A639" s="1"/>
      <c r="B639" s="1"/>
      <c r="C639" s="1"/>
      <c r="D639" s="1"/>
      <c r="E639" s="79"/>
      <c r="F639" s="84"/>
      <c r="G639" s="19"/>
      <c r="H639" s="19"/>
      <c r="I639" s="19"/>
      <c r="J639" s="19"/>
      <c r="K639" s="19"/>
      <c r="L639" s="19"/>
      <c r="M639" s="19"/>
      <c r="N639" s="19"/>
    </row>
    <row r="640" spans="1:14" x14ac:dyDescent="0.25">
      <c r="A640" s="1"/>
      <c r="B640" s="1"/>
      <c r="C640" s="1"/>
      <c r="D640" s="1"/>
      <c r="E640" s="79"/>
      <c r="F640" s="84"/>
      <c r="G640" s="19"/>
      <c r="H640" s="19"/>
      <c r="I640" s="19"/>
      <c r="J640" s="19"/>
      <c r="K640" s="19"/>
      <c r="L640" s="19"/>
      <c r="M640" s="19"/>
      <c r="N640" s="19"/>
    </row>
    <row r="641" spans="1:14" x14ac:dyDescent="0.25">
      <c r="A641" s="1"/>
      <c r="B641" s="1"/>
      <c r="C641" s="1"/>
      <c r="D641" s="1"/>
      <c r="E641" s="79"/>
      <c r="F641" s="84"/>
      <c r="G641" s="19"/>
      <c r="H641" s="19"/>
      <c r="I641" s="19"/>
      <c r="J641" s="19"/>
      <c r="K641" s="19"/>
      <c r="L641" s="19"/>
      <c r="M641" s="19"/>
      <c r="N641" s="19"/>
    </row>
    <row r="642" spans="1:14" x14ac:dyDescent="0.25">
      <c r="A642" s="1"/>
      <c r="B642" s="1"/>
      <c r="C642" s="1"/>
      <c r="D642" s="1"/>
      <c r="E642" s="79"/>
      <c r="F642" s="84"/>
      <c r="G642" s="19"/>
      <c r="H642" s="19"/>
      <c r="I642" s="19"/>
      <c r="J642" s="19"/>
      <c r="K642" s="19"/>
      <c r="L642" s="19"/>
      <c r="M642" s="19"/>
      <c r="N642" s="19"/>
    </row>
    <row r="643" spans="1:14" x14ac:dyDescent="0.25">
      <c r="A643" s="1"/>
      <c r="B643" s="1"/>
      <c r="C643" s="1"/>
      <c r="D643" s="1"/>
      <c r="E643" s="79"/>
      <c r="F643" s="84"/>
      <c r="G643" s="19"/>
      <c r="H643" s="19"/>
      <c r="I643" s="19"/>
      <c r="J643" s="19"/>
      <c r="K643" s="19"/>
      <c r="L643" s="19"/>
      <c r="M643" s="19"/>
      <c r="N643" s="19"/>
    </row>
    <row r="644" spans="1:14" x14ac:dyDescent="0.25">
      <c r="A644" s="1"/>
      <c r="B644" s="1"/>
      <c r="C644" s="1"/>
      <c r="D644" s="1"/>
      <c r="E644" s="79"/>
      <c r="F644" s="84"/>
      <c r="G644" s="19"/>
      <c r="H644" s="19"/>
      <c r="I644" s="19"/>
      <c r="J644" s="19"/>
      <c r="K644" s="19"/>
      <c r="L644" s="19"/>
      <c r="M644" s="19"/>
      <c r="N644" s="19"/>
    </row>
    <row r="645" spans="1:14" x14ac:dyDescent="0.25">
      <c r="A645" s="1"/>
      <c r="B645" s="1"/>
      <c r="C645" s="1"/>
      <c r="D645" s="1"/>
      <c r="E645" s="79"/>
      <c r="F645" s="84"/>
      <c r="G645" s="19"/>
      <c r="H645" s="19"/>
      <c r="I645" s="19"/>
      <c r="J645" s="19"/>
      <c r="K645" s="19"/>
      <c r="L645" s="19"/>
      <c r="M645" s="19"/>
      <c r="N645" s="19"/>
    </row>
    <row r="646" spans="1:14" x14ac:dyDescent="0.25">
      <c r="A646" s="1"/>
      <c r="B646" s="1"/>
      <c r="C646" s="1"/>
      <c r="D646" s="1"/>
      <c r="E646" s="79"/>
      <c r="F646" s="84"/>
      <c r="G646" s="19"/>
      <c r="H646" s="19"/>
      <c r="I646" s="19"/>
      <c r="J646" s="19"/>
      <c r="K646" s="19"/>
      <c r="L646" s="19"/>
      <c r="M646" s="19"/>
      <c r="N646" s="19"/>
    </row>
    <row r="647" spans="1:14" x14ac:dyDescent="0.25">
      <c r="A647" s="1"/>
      <c r="B647" s="1"/>
      <c r="C647" s="1"/>
      <c r="D647" s="1"/>
      <c r="E647" s="79"/>
      <c r="F647" s="84"/>
      <c r="G647" s="19"/>
      <c r="H647" s="19"/>
      <c r="I647" s="19"/>
      <c r="J647" s="19"/>
      <c r="K647" s="19"/>
      <c r="L647" s="19"/>
      <c r="M647" s="19"/>
      <c r="N647" s="19"/>
    </row>
    <row r="648" spans="1:14" x14ac:dyDescent="0.25">
      <c r="A648" s="1"/>
      <c r="B648" s="1"/>
      <c r="C648" s="1"/>
      <c r="D648" s="1"/>
      <c r="E648" s="79"/>
      <c r="F648" s="84"/>
      <c r="G648" s="19"/>
      <c r="H648" s="19"/>
      <c r="I648" s="19"/>
      <c r="J648" s="19"/>
      <c r="K648" s="19"/>
      <c r="L648" s="19"/>
      <c r="M648" s="19"/>
      <c r="N648" s="19"/>
    </row>
    <row r="649" spans="1:14" x14ac:dyDescent="0.25">
      <c r="A649" s="1"/>
      <c r="B649" s="1"/>
      <c r="C649" s="1"/>
      <c r="D649" s="1"/>
      <c r="E649" s="79"/>
      <c r="F649" s="84"/>
      <c r="G649" s="19"/>
      <c r="H649" s="19"/>
      <c r="I649" s="19"/>
      <c r="J649" s="19"/>
      <c r="K649" s="19"/>
      <c r="L649" s="19"/>
      <c r="M649" s="19"/>
      <c r="N649" s="19"/>
    </row>
    <row r="650" spans="1:14" x14ac:dyDescent="0.25">
      <c r="A650" s="1"/>
      <c r="B650" s="1"/>
      <c r="C650" s="1"/>
      <c r="D650" s="1"/>
      <c r="E650" s="79"/>
      <c r="F650" s="84"/>
      <c r="G650" s="19"/>
      <c r="H650" s="19"/>
      <c r="I650" s="19"/>
      <c r="J650" s="19"/>
      <c r="K650" s="19"/>
      <c r="L650" s="19"/>
      <c r="M650" s="19"/>
      <c r="N650" s="19"/>
    </row>
    <row r="651" spans="1:14" x14ac:dyDescent="0.25">
      <c r="A651" s="1"/>
      <c r="B651" s="1"/>
      <c r="C651" s="1"/>
      <c r="D651" s="1"/>
      <c r="E651" s="79"/>
      <c r="F651" s="84"/>
      <c r="G651" s="19"/>
      <c r="H651" s="19"/>
      <c r="I651" s="19"/>
      <c r="J651" s="19"/>
      <c r="K651" s="19"/>
      <c r="L651" s="19"/>
      <c r="M651" s="19"/>
      <c r="N651" s="19"/>
    </row>
    <row r="652" spans="1:14" x14ac:dyDescent="0.25">
      <c r="A652" s="1"/>
      <c r="B652" s="1"/>
      <c r="C652" s="1"/>
      <c r="D652" s="1"/>
      <c r="E652" s="79"/>
      <c r="F652" s="84"/>
      <c r="G652" s="19"/>
      <c r="H652" s="19"/>
      <c r="I652" s="19"/>
      <c r="J652" s="19"/>
      <c r="K652" s="19"/>
      <c r="L652" s="19"/>
      <c r="M652" s="19"/>
      <c r="N652" s="19"/>
    </row>
    <row r="653" spans="1:14" x14ac:dyDescent="0.25">
      <c r="A653" s="1"/>
      <c r="B653" s="1"/>
      <c r="C653" s="1"/>
      <c r="D653" s="1"/>
      <c r="E653" s="79"/>
      <c r="F653" s="84"/>
      <c r="G653" s="19"/>
      <c r="H653" s="19"/>
      <c r="I653" s="19"/>
      <c r="J653" s="19"/>
      <c r="K653" s="19"/>
      <c r="L653" s="19"/>
      <c r="M653" s="19"/>
      <c r="N653" s="19"/>
    </row>
    <row r="654" spans="1:14" x14ac:dyDescent="0.25">
      <c r="A654" s="1"/>
      <c r="B654" s="1"/>
      <c r="C654" s="1"/>
      <c r="D654" s="1"/>
      <c r="E654" s="79"/>
      <c r="F654" s="84"/>
      <c r="G654" s="19"/>
      <c r="H654" s="19"/>
      <c r="I654" s="19"/>
      <c r="J654" s="19"/>
      <c r="K654" s="19"/>
      <c r="L654" s="19"/>
      <c r="M654" s="19"/>
      <c r="N654" s="19"/>
    </row>
    <row r="655" spans="1:14" x14ac:dyDescent="0.25">
      <c r="A655" s="1"/>
      <c r="B655" s="1"/>
      <c r="C655" s="1"/>
      <c r="D655" s="1"/>
      <c r="E655" s="79"/>
      <c r="F655" s="84"/>
      <c r="G655" s="19"/>
      <c r="H655" s="19"/>
      <c r="I655" s="19"/>
      <c r="J655" s="19"/>
      <c r="K655" s="19"/>
      <c r="L655" s="19"/>
      <c r="M655" s="19"/>
      <c r="N655" s="19"/>
    </row>
    <row r="656" spans="1:14" x14ac:dyDescent="0.25">
      <c r="A656" s="1"/>
      <c r="B656" s="1"/>
      <c r="C656" s="1"/>
      <c r="D656" s="1"/>
      <c r="E656" s="1"/>
      <c r="F656" s="10"/>
    </row>
    <row r="657" spans="1:6" x14ac:dyDescent="0.25">
      <c r="A657" s="1"/>
      <c r="B657" s="1"/>
      <c r="C657" s="1"/>
      <c r="D657" s="1"/>
      <c r="E657" s="1"/>
      <c r="F657" s="10"/>
    </row>
    <row r="658" spans="1:6" x14ac:dyDescent="0.25">
      <c r="A658" s="1"/>
      <c r="B658" s="1"/>
      <c r="C658" s="1"/>
      <c r="D658" s="1"/>
      <c r="E658" s="1"/>
      <c r="F658" s="10"/>
    </row>
    <row r="659" spans="1:6" x14ac:dyDescent="0.25">
      <c r="A659" s="1"/>
      <c r="B659" s="1"/>
      <c r="C659" s="1"/>
      <c r="D659" s="1"/>
      <c r="E659" s="1"/>
      <c r="F659" s="10"/>
    </row>
    <row r="660" spans="1:6" x14ac:dyDescent="0.25">
      <c r="C660" s="1"/>
      <c r="E660" s="1"/>
    </row>
    <row r="661" spans="1:6" x14ac:dyDescent="0.25">
      <c r="E661" s="1"/>
    </row>
  </sheetData>
  <mergeCells count="11">
    <mergeCell ref="E1:H1"/>
    <mergeCell ref="G5:H5"/>
    <mergeCell ref="F5:F6"/>
    <mergeCell ref="E2:H2"/>
    <mergeCell ref="A3:H3"/>
    <mergeCell ref="F4:H4"/>
    <mergeCell ref="E4:E6"/>
    <mergeCell ref="D4:D6"/>
    <mergeCell ref="C4:C6"/>
    <mergeCell ref="B4:B6"/>
    <mergeCell ref="A4:A6"/>
  </mergeCells>
  <pageMargins left="0.47244094488188981" right="0" top="0.62992125984251968" bottom="0" header="0.31496062992125984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Прил.5(10)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2021-12-14T08:39:51Z</cp:lastPrinted>
  <dcterms:created xsi:type="dcterms:W3CDTF">2013-10-28T11:19:47Z</dcterms:created>
  <dcterms:modified xsi:type="dcterms:W3CDTF">2022-01-13T08:30:55Z</dcterms:modified>
</cp:coreProperties>
</file>